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0" windowHeight="1125" tabRatio="602" activeTab="7"/>
  </bookViews>
  <sheets>
    <sheet name="Sheet2" sheetId="75" r:id="rId1"/>
    <sheet name="adim. A1" sheetId="2" r:id="rId2"/>
    <sheet name="EXAM A2" sheetId="41" r:id="rId3"/>
    <sheet name="EVALA3" sheetId="42" r:id="rId4"/>
    <sheet name="FINA4" sheetId="43" r:id="rId5"/>
    <sheet name="UWDA5" sheetId="44" r:id="rId6"/>
    <sheet name="LIBA6" sheetId="45" r:id="rId7"/>
    <sheet name="PPCA&amp;" sheetId="46" r:id="rId8"/>
    <sheet name="AVCA8" sheetId="47" r:id="rId9"/>
    <sheet name="COMA9" sheetId="48" r:id="rId10"/>
    <sheet name="STD.WELA10" sheetId="49" r:id="rId11"/>
    <sheet name="SSDA11" sheetId="50" r:id="rId12"/>
    <sheet name="AMRA12" sheetId="51" r:id="rId13"/>
    <sheet name="AURA13" sheetId="52" r:id="rId14"/>
    <sheet name="NSKA14" sheetId="53" r:id="rId15"/>
    <sheet name="NAGA15" sheetId="54" r:id="rId16"/>
    <sheet name="NANA16" sheetId="55" r:id="rId17"/>
    <sheet name="PUNA17" sheetId="56" r:id="rId18"/>
    <sheet name="MUMA20" sheetId="57" r:id="rId19"/>
    <sheet name="KOLHA21" sheetId="58" r:id="rId20"/>
    <sheet name="EDUA22" sheetId="60" r:id="rId21"/>
    <sheet name="HUMA23" sheetId="61" r:id="rId22"/>
    <sheet name="COMA24" sheetId="62" r:id="rId23"/>
    <sheet name="CONT-A25" sheetId="63" r:id="rId24"/>
    <sheet name="COMP.S.A26" sheetId="64" r:id="rId25"/>
    <sheet name="SCT.THA27" sheetId="65" r:id="rId26"/>
    <sheet name="AGRA28" sheetId="67" r:id="rId27"/>
    <sheet name="HELTHA29" sheetId="68" r:id="rId28"/>
    <sheet name="ASD A30" sheetId="69" r:id="rId29"/>
    <sheet name="KVK A31" sheetId="70" r:id="rId30"/>
    <sheet name="PART B" sheetId="40" r:id="rId31"/>
    <sheet name="PART C" sheetId="71" r:id="rId32"/>
    <sheet name="PART-D" sheetId="33" r:id="rId33"/>
    <sheet name="Sheet3" sheetId="73" r:id="rId34"/>
    <sheet name="Sheet4" sheetId="74" r:id="rId35"/>
  </sheets>
  <definedNames>
    <definedName name="_xlnm.Print_Area" localSheetId="26">AGRA28!$A$1:$L$46</definedName>
    <definedName name="_xlnm.Print_Area" localSheetId="12">AMRA12!$A$1:$L$47</definedName>
    <definedName name="_xlnm.Print_Area" localSheetId="28">'ASD A30'!$A$1:$L$44</definedName>
    <definedName name="_xlnm.Print_Area" localSheetId="13">AURA13!$A$1:$L$45</definedName>
    <definedName name="_xlnm.Print_Area" localSheetId="8">AVCA8!$A$1:$L$47</definedName>
    <definedName name="_xlnm.Print_Area" localSheetId="22">COMA24!$A$1:$L$47</definedName>
    <definedName name="_xlnm.Print_Area" localSheetId="9">COMA9!$A$1:$L$48</definedName>
    <definedName name="_xlnm.Print_Area" localSheetId="20">EDUA22!$A$1:$L$48</definedName>
    <definedName name="_xlnm.Print_Area" localSheetId="3">EVALA3!$A$1:$L$46</definedName>
    <definedName name="_xlnm.Print_Area" localSheetId="2">'EXAM A2'!$A$1:$L$50</definedName>
    <definedName name="_xlnm.Print_Area" localSheetId="4">FINA4!$A$1:$L$87</definedName>
    <definedName name="_xlnm.Print_Area" localSheetId="27">HELTHA29!$A$1:$L$45</definedName>
    <definedName name="_xlnm.Print_Area" localSheetId="21">HUMA23!$A$1:$L$46</definedName>
    <definedName name="_xlnm.Print_Area" localSheetId="19">KOLHA21!$A$1:$L$46</definedName>
    <definedName name="_xlnm.Print_Area" localSheetId="29">'KVK A31'!$A$1:$L$45</definedName>
    <definedName name="_xlnm.Print_Area" localSheetId="6">LIBA6!$A$1:$L$48</definedName>
    <definedName name="_xlnm.Print_Area" localSheetId="18">MUMA20!$A$1:$L$47</definedName>
    <definedName name="_xlnm.Print_Area" localSheetId="15">NAGA15!$A$1:$L$46</definedName>
    <definedName name="_xlnm.Print_Area" localSheetId="16">NANA16!$A$1:$L$47</definedName>
    <definedName name="_xlnm.Print_Area" localSheetId="14">NSKA14!$A$1:$L$46</definedName>
    <definedName name="_xlnm.Print_Area" localSheetId="30">'PART B'!$A$1:$L$260</definedName>
    <definedName name="_xlnm.Print_Area" localSheetId="31">'PART C'!$A$1:$L$70</definedName>
    <definedName name="_xlnm.Print_Area" localSheetId="32">'PART-D'!$A$1:$L$49</definedName>
    <definedName name="_xlnm.Print_Area" localSheetId="7">'PPCA&amp;'!$A$1:$L$48</definedName>
    <definedName name="_xlnm.Print_Area" localSheetId="17">PUNA17!$A$1:$L$46</definedName>
    <definedName name="_xlnm.Print_Area" localSheetId="25">SCT.THA27!$A$1:$L$43</definedName>
    <definedName name="_xlnm.Print_Area" localSheetId="0">Sheet2!$A$1:$L$100</definedName>
    <definedName name="_xlnm.Print_Area" localSheetId="11">SSDA11!$A$1:$L$47</definedName>
    <definedName name="_xlnm.Print_Area" localSheetId="10">STD.WELA10!$A$1:$L$43</definedName>
    <definedName name="_xlnm.Print_Titles" localSheetId="1">'adim. A1'!$1:$4</definedName>
    <definedName name="_xlnm.Print_Titles" localSheetId="24">COMP.S.A26!$1:$4</definedName>
    <definedName name="_xlnm.Print_Titles" localSheetId="23">'CONT-A25'!$1:$4</definedName>
    <definedName name="_xlnm.Print_Titles" localSheetId="4">FINA4!$1:$4</definedName>
    <definedName name="_xlnm.Print_Titles" localSheetId="30">'PART B'!$1:$3</definedName>
    <definedName name="_xlnm.Print_Titles" localSheetId="31">'PART C'!$1:$4</definedName>
    <definedName name="_xlnm.Print_Titles" localSheetId="25">SCT.THA27!$1:$4</definedName>
    <definedName name="_xlnm.Print_Titles" localSheetId="0">Sheet2!$35:$38</definedName>
    <definedName name="_xlnm.Print_Titles" localSheetId="5">UWDA5!$1:$4</definedName>
  </definedNames>
  <calcPr calcId="124519"/>
  <fileRecoveryPr autoRecover="0"/>
</workbook>
</file>

<file path=xl/calcChain.xml><?xml version="1.0" encoding="utf-8"?>
<calcChain xmlns="http://schemas.openxmlformats.org/spreadsheetml/2006/main">
  <c r="D45" i="33"/>
  <c r="C45"/>
  <c r="L99" i="75"/>
  <c r="F99"/>
  <c r="L95"/>
  <c r="F95"/>
  <c r="K95"/>
  <c r="J95"/>
  <c r="I95"/>
  <c r="E95"/>
  <c r="C95"/>
  <c r="L33"/>
  <c r="L31"/>
  <c r="L29"/>
  <c r="L28"/>
  <c r="L27"/>
  <c r="L25"/>
  <c r="L23"/>
  <c r="L22"/>
  <c r="L21"/>
  <c r="L20"/>
  <c r="L19"/>
  <c r="L18"/>
  <c r="L17"/>
  <c r="L16"/>
  <c r="K45" i="33"/>
  <c r="L69" i="71"/>
  <c r="F69"/>
  <c r="L31" i="70"/>
  <c r="K31"/>
  <c r="J31"/>
  <c r="I31"/>
  <c r="L27" i="69" l="1"/>
  <c r="K27"/>
  <c r="J27"/>
  <c r="I27"/>
  <c r="L34" i="67"/>
  <c r="K34"/>
  <c r="J34"/>
  <c r="I34"/>
  <c r="L32" i="63"/>
  <c r="K32"/>
  <c r="J32"/>
  <c r="L33" i="62"/>
  <c r="K33"/>
  <c r="J33"/>
  <c r="I33"/>
  <c r="L39" i="60"/>
  <c r="K39"/>
  <c r="J39"/>
  <c r="I39"/>
  <c r="L32" i="50"/>
  <c r="K32"/>
  <c r="J32"/>
  <c r="I32"/>
  <c r="L30" i="49" l="1"/>
  <c r="K30"/>
  <c r="J30"/>
  <c r="I30"/>
  <c r="L29" i="47" l="1"/>
  <c r="K29"/>
  <c r="L44" i="41" l="1"/>
  <c r="K44"/>
  <c r="J44"/>
  <c r="I44"/>
  <c r="L31" i="42"/>
  <c r="K31"/>
  <c r="J31"/>
  <c r="I31"/>
  <c r="L62" i="2"/>
  <c r="K62" l="1"/>
  <c r="J62"/>
  <c r="I62"/>
  <c r="F45" i="54"/>
  <c r="L12" i="2"/>
  <c r="L91" s="1"/>
  <c r="L61" i="43"/>
  <c r="L86" s="1"/>
  <c r="L9"/>
  <c r="J9"/>
  <c r="A144" i="74"/>
  <c r="A53"/>
  <c r="K41" i="73"/>
  <c r="J41"/>
  <c r="I41"/>
  <c r="H41"/>
  <c r="E41"/>
  <c r="D41"/>
  <c r="C41"/>
  <c r="B41"/>
  <c r="L48" i="33" s="1"/>
  <c r="K48" s="1"/>
  <c r="J48" s="1"/>
  <c r="I48" s="1"/>
  <c r="F48" s="1"/>
  <c r="E48" s="1"/>
  <c r="D48" s="1"/>
  <c r="C48" s="1"/>
  <c r="M46"/>
  <c r="L46"/>
  <c r="K46" l="1"/>
  <c r="L45"/>
  <c r="J45"/>
  <c r="I45"/>
  <c r="F45"/>
  <c r="E45"/>
  <c r="L16" l="1"/>
  <c r="K16"/>
  <c r="J16"/>
  <c r="I16"/>
  <c r="F16"/>
  <c r="E16"/>
  <c r="D16"/>
  <c r="C16"/>
  <c r="L63" i="71" l="1"/>
  <c r="K63"/>
  <c r="J63"/>
  <c r="E63"/>
  <c r="D63"/>
  <c r="L57"/>
  <c r="K57"/>
  <c r="J57"/>
  <c r="F57"/>
  <c r="E57"/>
  <c r="D57"/>
  <c r="L55"/>
  <c r="K55"/>
  <c r="J55"/>
  <c r="F55"/>
  <c r="E55"/>
  <c r="D55"/>
  <c r="L51"/>
  <c r="K51"/>
  <c r="J51"/>
  <c r="I51"/>
  <c r="F51"/>
  <c r="E51"/>
  <c r="D51"/>
  <c r="C51"/>
  <c r="F45"/>
  <c r="D45"/>
  <c r="C45"/>
  <c r="C69" s="1"/>
  <c r="L42"/>
  <c r="K42"/>
  <c r="J42"/>
  <c r="I42"/>
  <c r="F42"/>
  <c r="D42"/>
  <c r="C42"/>
  <c r="L39"/>
  <c r="K39"/>
  <c r="J39"/>
  <c r="I39"/>
  <c r="F39"/>
  <c r="E39"/>
  <c r="D39"/>
  <c r="C39"/>
  <c r="F33"/>
  <c r="E33"/>
  <c r="D33"/>
  <c r="C33"/>
  <c r="L32"/>
  <c r="K32"/>
  <c r="J32"/>
  <c r="I32"/>
  <c r="L23"/>
  <c r="L33" s="1"/>
  <c r="K23"/>
  <c r="K33" s="1"/>
  <c r="J23"/>
  <c r="J33" s="1"/>
  <c r="I23"/>
  <c r="I33" s="1"/>
  <c r="L14"/>
  <c r="K14"/>
  <c r="J14"/>
  <c r="I14"/>
  <c r="F14"/>
  <c r="E14"/>
  <c r="E69" s="1"/>
  <c r="D14"/>
  <c r="D69" s="1"/>
  <c r="C14"/>
  <c r="L257" i="40"/>
  <c r="K257"/>
  <c r="J257"/>
  <c r="I257"/>
  <c r="F257"/>
  <c r="E257"/>
  <c r="D257"/>
  <c r="C257"/>
  <c r="L251"/>
  <c r="K251"/>
  <c r="J251"/>
  <c r="I251"/>
  <c r="F251"/>
  <c r="E251"/>
  <c r="D251"/>
  <c r="C251"/>
  <c r="L246"/>
  <c r="K246"/>
  <c r="J246"/>
  <c r="I246"/>
  <c r="F246"/>
  <c r="E246"/>
  <c r="D246"/>
  <c r="C246"/>
  <c r="L241"/>
  <c r="K241"/>
  <c r="J241"/>
  <c r="I241"/>
  <c r="F241"/>
  <c r="E241"/>
  <c r="D241"/>
  <c r="C241"/>
  <c r="L236"/>
  <c r="K236"/>
  <c r="J236"/>
  <c r="I236"/>
  <c r="F236"/>
  <c r="E236"/>
  <c r="D236"/>
  <c r="C236"/>
  <c r="L230"/>
  <c r="K230"/>
  <c r="J230"/>
  <c r="I230"/>
  <c r="F230"/>
  <c r="E230"/>
  <c r="D230"/>
  <c r="C230"/>
  <c r="L225"/>
  <c r="K225"/>
  <c r="J225"/>
  <c r="I225"/>
  <c r="F225"/>
  <c r="E225"/>
  <c r="D225"/>
  <c r="C225"/>
  <c r="L219"/>
  <c r="I219"/>
  <c r="F219"/>
  <c r="C219"/>
  <c r="L213"/>
  <c r="K213"/>
  <c r="J213"/>
  <c r="F213"/>
  <c r="E213"/>
  <c r="D213"/>
  <c r="C213"/>
  <c r="L208"/>
  <c r="K208"/>
  <c r="J208"/>
  <c r="I208"/>
  <c r="F208"/>
  <c r="E208"/>
  <c r="D208"/>
  <c r="C208"/>
  <c r="L202"/>
  <c r="K202"/>
  <c r="J202"/>
  <c r="I202"/>
  <c r="F202"/>
  <c r="E202"/>
  <c r="D202"/>
  <c r="C202"/>
  <c r="L195"/>
  <c r="K195"/>
  <c r="J195"/>
  <c r="I195"/>
  <c r="F195"/>
  <c r="E195"/>
  <c r="D195"/>
  <c r="C195"/>
  <c r="L186"/>
  <c r="K186"/>
  <c r="J186"/>
  <c r="I186"/>
  <c r="F186"/>
  <c r="E186"/>
  <c r="D186"/>
  <c r="C186"/>
  <c r="L176"/>
  <c r="K176"/>
  <c r="J176"/>
  <c r="I176"/>
  <c r="F176"/>
  <c r="E176"/>
  <c r="D176"/>
  <c r="C176"/>
  <c r="L169"/>
  <c r="K169"/>
  <c r="J169"/>
  <c r="I169"/>
  <c r="F169"/>
  <c r="E169"/>
  <c r="D169"/>
  <c r="C169"/>
  <c r="L157"/>
  <c r="K157"/>
  <c r="J157"/>
  <c r="I157"/>
  <c r="F157"/>
  <c r="E157"/>
  <c r="D157"/>
  <c r="C157"/>
  <c r="L151"/>
  <c r="K151"/>
  <c r="J151"/>
  <c r="I151"/>
  <c r="F151"/>
  <c r="E151"/>
  <c r="D151"/>
  <c r="C151"/>
  <c r="L145"/>
  <c r="K145"/>
  <c r="J145"/>
  <c r="I145"/>
  <c r="F145"/>
  <c r="E145"/>
  <c r="D145"/>
  <c r="C145"/>
  <c r="L138"/>
  <c r="K138"/>
  <c r="J138"/>
  <c r="I138"/>
  <c r="F138"/>
  <c r="E138"/>
  <c r="D138"/>
  <c r="C138"/>
  <c r="L132"/>
  <c r="K132"/>
  <c r="J132"/>
  <c r="I132"/>
  <c r="F132"/>
  <c r="E132"/>
  <c r="D132"/>
  <c r="C132"/>
  <c r="L125"/>
  <c r="K125"/>
  <c r="J125"/>
  <c r="I125"/>
  <c r="F125"/>
  <c r="E125"/>
  <c r="D125"/>
  <c r="C125"/>
  <c r="L118"/>
  <c r="K118"/>
  <c r="J118"/>
  <c r="I118"/>
  <c r="F118"/>
  <c r="E118"/>
  <c r="D118"/>
  <c r="C118"/>
  <c r="L113"/>
  <c r="K113"/>
  <c r="J113"/>
  <c r="I113"/>
  <c r="F113"/>
  <c r="E113"/>
  <c r="D113"/>
  <c r="C113"/>
  <c r="L107"/>
  <c r="K107"/>
  <c r="J107"/>
  <c r="I107"/>
  <c r="F107"/>
  <c r="E107"/>
  <c r="D107"/>
  <c r="C107"/>
  <c r="L102"/>
  <c r="K102"/>
  <c r="J102"/>
  <c r="I102"/>
  <c r="F102"/>
  <c r="E102"/>
  <c r="D102"/>
  <c r="C102"/>
  <c r="L89"/>
  <c r="K89"/>
  <c r="J89"/>
  <c r="I89"/>
  <c r="F89"/>
  <c r="E89"/>
  <c r="D89"/>
  <c r="C89"/>
  <c r="L82"/>
  <c r="K82"/>
  <c r="J82"/>
  <c r="I82"/>
  <c r="F82"/>
  <c r="E82"/>
  <c r="D82"/>
  <c r="C82"/>
  <c r="L75"/>
  <c r="K75"/>
  <c r="J75"/>
  <c r="I75"/>
  <c r="F75"/>
  <c r="E75"/>
  <c r="D75"/>
  <c r="C75"/>
  <c r="L69"/>
  <c r="K69"/>
  <c r="J69"/>
  <c r="I69"/>
  <c r="F69"/>
  <c r="E69"/>
  <c r="D69"/>
  <c r="C69"/>
  <c r="L64"/>
  <c r="K64"/>
  <c r="J64"/>
  <c r="I64"/>
  <c r="F64"/>
  <c r="E64"/>
  <c r="D64"/>
  <c r="C64"/>
  <c r="L58"/>
  <c r="I58"/>
  <c r="F58"/>
  <c r="E58"/>
  <c r="D58"/>
  <c r="C58"/>
  <c r="L52"/>
  <c r="K52"/>
  <c r="J52"/>
  <c r="I52"/>
  <c r="F52"/>
  <c r="E52"/>
  <c r="D52"/>
  <c r="C52"/>
  <c r="L46"/>
  <c r="K46"/>
  <c r="J46"/>
  <c r="I46"/>
  <c r="F46"/>
  <c r="E46"/>
  <c r="D46"/>
  <c r="C46"/>
  <c r="L40"/>
  <c r="K40"/>
  <c r="J40"/>
  <c r="I40"/>
  <c r="F40"/>
  <c r="E40"/>
  <c r="D40"/>
  <c r="C40"/>
  <c r="L35"/>
  <c r="K35"/>
  <c r="J35"/>
  <c r="I35"/>
  <c r="F35"/>
  <c r="E35"/>
  <c r="D35"/>
  <c r="C35"/>
  <c r="L29"/>
  <c r="K29"/>
  <c r="J29"/>
  <c r="I29"/>
  <c r="F29"/>
  <c r="E29"/>
  <c r="D29"/>
  <c r="C29"/>
  <c r="L24"/>
  <c r="K24"/>
  <c r="J24"/>
  <c r="I24"/>
  <c r="F24"/>
  <c r="E24"/>
  <c r="D24"/>
  <c r="C24"/>
  <c r="L18"/>
  <c r="K18"/>
  <c r="J18"/>
  <c r="I18"/>
  <c r="F18"/>
  <c r="E18"/>
  <c r="D18"/>
  <c r="C18"/>
  <c r="L13"/>
  <c r="K13"/>
  <c r="J13"/>
  <c r="I13"/>
  <c r="F13"/>
  <c r="E13"/>
  <c r="D13"/>
  <c r="C13"/>
  <c r="L8"/>
  <c r="K8"/>
  <c r="J8"/>
  <c r="I8"/>
  <c r="F8"/>
  <c r="E8"/>
  <c r="D8"/>
  <c r="C8"/>
  <c r="I44" i="70"/>
  <c r="F44"/>
  <c r="E44"/>
  <c r="D44"/>
  <c r="L13"/>
  <c r="K13"/>
  <c r="J13"/>
  <c r="J44" s="1"/>
  <c r="I13"/>
  <c r="L43" i="69" s="1"/>
  <c r="F44"/>
  <c r="E44"/>
  <c r="D44"/>
  <c r="C44"/>
  <c r="L8"/>
  <c r="K8"/>
  <c r="J8"/>
  <c r="I8"/>
  <c r="K44" i="68"/>
  <c r="J44"/>
  <c r="I44" s="1"/>
  <c r="F44"/>
  <c r="E44"/>
  <c r="D44"/>
  <c r="C44"/>
  <c r="L33"/>
  <c r="L44" s="1"/>
  <c r="K33"/>
  <c r="J33"/>
  <c r="I33"/>
  <c r="L8"/>
  <c r="K8"/>
  <c r="J8"/>
  <c r="K43" i="69" l="1"/>
  <c r="J43" s="1"/>
  <c r="I43" s="1"/>
  <c r="L32" i="75"/>
  <c r="J69" i="71"/>
  <c r="I69" s="1"/>
  <c r="K69"/>
  <c r="I45" i="67"/>
  <c r="F46"/>
  <c r="E46"/>
  <c r="D46"/>
  <c r="C46"/>
  <c r="L45"/>
  <c r="L8"/>
  <c r="K8"/>
  <c r="J8"/>
  <c r="I8"/>
  <c r="D42" i="65"/>
  <c r="C42"/>
  <c r="L37"/>
  <c r="I37"/>
  <c r="L10"/>
  <c r="K10"/>
  <c r="J10"/>
  <c r="I10"/>
  <c r="K45" i="67" l="1"/>
  <c r="J45" s="1"/>
  <c r="L30" i="75"/>
  <c r="L41" i="65"/>
  <c r="I41"/>
  <c r="I86" i="64"/>
  <c r="F86"/>
  <c r="E86"/>
  <c r="D86"/>
  <c r="C86"/>
  <c r="L37"/>
  <c r="L86" s="1"/>
  <c r="K86" s="1"/>
  <c r="J86" s="1"/>
  <c r="K37"/>
  <c r="J37"/>
  <c r="I37"/>
  <c r="F83" i="63"/>
  <c r="E83"/>
  <c r="D83"/>
  <c r="C83"/>
  <c r="L83"/>
  <c r="I32"/>
  <c r="L8"/>
  <c r="K8"/>
  <c r="K83" s="1"/>
  <c r="J8"/>
  <c r="F47" i="62"/>
  <c r="E47"/>
  <c r="D47"/>
  <c r="C47"/>
  <c r="L8"/>
  <c r="L46" s="1"/>
  <c r="K8"/>
  <c r="J8"/>
  <c r="J46" s="1"/>
  <c r="I8"/>
  <c r="I46" s="1"/>
  <c r="K45" i="61"/>
  <c r="J45"/>
  <c r="I45"/>
  <c r="F45"/>
  <c r="E45"/>
  <c r="D45"/>
  <c r="C45"/>
  <c r="L38"/>
  <c r="K38"/>
  <c r="J38"/>
  <c r="I38"/>
  <c r="L8"/>
  <c r="K8"/>
  <c r="J8"/>
  <c r="I8"/>
  <c r="F48" i="60"/>
  <c r="E48"/>
  <c r="D48"/>
  <c r="C48"/>
  <c r="N19"/>
  <c r="L8"/>
  <c r="L47" s="1"/>
  <c r="L24" i="75" s="1"/>
  <c r="K8" i="60"/>
  <c r="K47" s="1"/>
  <c r="J8"/>
  <c r="J47" s="1"/>
  <c r="I8"/>
  <c r="I47" s="1"/>
  <c r="K45" i="58"/>
  <c r="J45" s="1"/>
  <c r="I45"/>
  <c r="F45"/>
  <c r="E45"/>
  <c r="D45"/>
  <c r="L40"/>
  <c r="L45" s="1"/>
  <c r="K40"/>
  <c r="J40"/>
  <c r="I40"/>
  <c r="L9"/>
  <c r="K9"/>
  <c r="J9"/>
  <c r="I9"/>
  <c r="I46" i="57"/>
  <c r="F46"/>
  <c r="E46"/>
  <c r="D46"/>
  <c r="L40"/>
  <c r="L46" s="1"/>
  <c r="K46" s="1"/>
  <c r="K40"/>
  <c r="J40"/>
  <c r="J46" s="1"/>
  <c r="I40"/>
  <c r="L9"/>
  <c r="K9"/>
  <c r="J9"/>
  <c r="I9"/>
  <c r="J45" i="56"/>
  <c r="I45" s="1"/>
  <c r="F45"/>
  <c r="E45"/>
  <c r="D45"/>
  <c r="L40"/>
  <c r="L45" s="1"/>
  <c r="K45" s="1"/>
  <c r="K40"/>
  <c r="J40"/>
  <c r="I40"/>
  <c r="L9"/>
  <c r="K9"/>
  <c r="J9"/>
  <c r="K46" i="55"/>
  <c r="J46"/>
  <c r="I46"/>
  <c r="F46"/>
  <c r="E46"/>
  <c r="D46"/>
  <c r="L40"/>
  <c r="L46" s="1"/>
  <c r="K40"/>
  <c r="J40"/>
  <c r="I40"/>
  <c r="L9"/>
  <c r="K9"/>
  <c r="J9"/>
  <c r="I9"/>
  <c r="L45" i="54"/>
  <c r="K45"/>
  <c r="J45" s="1"/>
  <c r="I45"/>
  <c r="E45"/>
  <c r="D45"/>
  <c r="L40"/>
  <c r="K40"/>
  <c r="J40"/>
  <c r="I40"/>
  <c r="L9"/>
  <c r="K9"/>
  <c r="J9"/>
  <c r="I9"/>
  <c r="F45" i="53"/>
  <c r="E45"/>
  <c r="D45"/>
  <c r="C45"/>
  <c r="L40"/>
  <c r="K40"/>
  <c r="J40"/>
  <c r="I40"/>
  <c r="L9"/>
  <c r="L45" s="1"/>
  <c r="K45" s="1"/>
  <c r="J45" s="1"/>
  <c r="I45" s="1"/>
  <c r="K9"/>
  <c r="J9"/>
  <c r="I9"/>
  <c r="L44" i="52"/>
  <c r="K44"/>
  <c r="J44" s="1"/>
  <c r="I44" s="1"/>
  <c r="F44"/>
  <c r="E44"/>
  <c r="D44"/>
  <c r="L41"/>
  <c r="K41"/>
  <c r="J41"/>
  <c r="I41"/>
  <c r="L10"/>
  <c r="K10"/>
  <c r="J10"/>
  <c r="I10"/>
  <c r="K46" i="51"/>
  <c r="J46" s="1"/>
  <c r="I46" s="1"/>
  <c r="F46"/>
  <c r="C46"/>
  <c r="L40"/>
  <c r="K40"/>
  <c r="J40"/>
  <c r="I40"/>
  <c r="L9"/>
  <c r="K9"/>
  <c r="J9"/>
  <c r="F46" i="50"/>
  <c r="E46"/>
  <c r="D46"/>
  <c r="C46"/>
  <c r="L9"/>
  <c r="L46" s="1"/>
  <c r="L15" i="75" s="1"/>
  <c r="K9" i="50"/>
  <c r="J9"/>
  <c r="I9"/>
  <c r="I42" i="49"/>
  <c r="F43"/>
  <c r="E43"/>
  <c r="D43"/>
  <c r="C43"/>
  <c r="L42"/>
  <c r="L8"/>
  <c r="K8"/>
  <c r="J8"/>
  <c r="I8"/>
  <c r="I47" i="48"/>
  <c r="F48"/>
  <c r="L25"/>
  <c r="K25"/>
  <c r="J25"/>
  <c r="I25"/>
  <c r="L8"/>
  <c r="K8"/>
  <c r="K47" s="1"/>
  <c r="J8"/>
  <c r="J47" s="1"/>
  <c r="I8"/>
  <c r="K46" i="62" l="1"/>
  <c r="L26" i="75"/>
  <c r="K42" i="49"/>
  <c r="J42" s="1"/>
  <c r="L14" i="75"/>
  <c r="L47" i="48"/>
  <c r="L45" i="61"/>
  <c r="L46" i="51"/>
  <c r="K46" i="50"/>
  <c r="J46"/>
  <c r="I46"/>
  <c r="J83" i="63"/>
  <c r="I83" s="1"/>
  <c r="L46" i="47"/>
  <c r="K46" s="1"/>
  <c r="F46"/>
  <c r="E46"/>
  <c r="D46"/>
  <c r="C46"/>
  <c r="J29"/>
  <c r="J46" s="1"/>
  <c r="I29"/>
  <c r="I46" s="1"/>
  <c r="L10"/>
  <c r="K10"/>
  <c r="J10"/>
  <c r="I10"/>
  <c r="K47" i="46"/>
  <c r="J47"/>
  <c r="I47"/>
  <c r="F47"/>
  <c r="E47"/>
  <c r="C47"/>
  <c r="L29"/>
  <c r="K29"/>
  <c r="J29"/>
  <c r="I29"/>
  <c r="L9"/>
  <c r="K9"/>
  <c r="J9"/>
  <c r="I9"/>
  <c r="L47" i="45" s="1"/>
  <c r="K47" s="1"/>
  <c r="J47"/>
  <c r="I47"/>
  <c r="F47"/>
  <c r="E47"/>
  <c r="D47"/>
  <c r="C47"/>
  <c r="L36"/>
  <c r="K36"/>
  <c r="J36"/>
  <c r="I36"/>
  <c r="L11"/>
  <c r="K11"/>
  <c r="J11"/>
  <c r="I11"/>
  <c r="K92" i="44"/>
  <c r="J92"/>
  <c r="I92"/>
  <c r="F92"/>
  <c r="E92"/>
  <c r="C92"/>
  <c r="L52"/>
  <c r="K52"/>
  <c r="J52"/>
  <c r="I52"/>
  <c r="L23"/>
  <c r="L92" s="1"/>
  <c r="K23"/>
  <c r="J23"/>
  <c r="I23"/>
  <c r="F86" i="43"/>
  <c r="E86"/>
  <c r="C86"/>
  <c r="K61"/>
  <c r="K86" s="1"/>
  <c r="J61"/>
  <c r="J86" s="1"/>
  <c r="I61"/>
  <c r="I86" s="1"/>
  <c r="K9"/>
  <c r="I9"/>
  <c r="F46" i="42"/>
  <c r="E46"/>
  <c r="D46"/>
  <c r="L10"/>
  <c r="L45" s="1"/>
  <c r="K10"/>
  <c r="K45" s="1"/>
  <c r="J10"/>
  <c r="J45" s="1"/>
  <c r="I10"/>
  <c r="I45" s="1"/>
  <c r="L47" i="46" l="1"/>
  <c r="J49" i="41"/>
  <c r="F49"/>
  <c r="E49"/>
  <c r="L10"/>
  <c r="K10"/>
  <c r="J10"/>
  <c r="I10"/>
  <c r="K49" l="1"/>
  <c r="I49"/>
  <c r="L49"/>
  <c r="F92" i="2"/>
  <c r="E92"/>
  <c r="C92"/>
  <c r="K12"/>
  <c r="J12"/>
  <c r="I12"/>
  <c r="I91" s="1"/>
  <c r="K91" l="1"/>
  <c r="J91"/>
  <c r="K99" i="75"/>
  <c r="J99"/>
  <c r="I99"/>
  <c r="E99"/>
  <c r="D99"/>
  <c r="C99"/>
  <c r="L80"/>
  <c r="K80"/>
  <c r="J80"/>
  <c r="I80"/>
  <c r="F80"/>
  <c r="E80"/>
  <c r="D80"/>
  <c r="C80"/>
  <c r="L34"/>
  <c r="L100" s="1"/>
  <c r="K34"/>
  <c r="J34"/>
  <c r="J100" s="1"/>
  <c r="I34"/>
  <c r="F34"/>
  <c r="E34"/>
  <c r="D34"/>
  <c r="C34"/>
  <c r="K100" l="1"/>
  <c r="I100"/>
  <c r="F100" s="1"/>
  <c r="E100" s="1"/>
  <c r="D100" s="1"/>
  <c r="C100" s="1"/>
  <c r="K44" i="70"/>
  <c r="L44"/>
  <c r="E42" i="65"/>
  <c r="J41"/>
  <c r="J37"/>
  <c r="F42"/>
  <c r="K37"/>
  <c r="K41"/>
</calcChain>
</file>

<file path=xl/sharedStrings.xml><?xml version="1.0" encoding="utf-8"?>
<sst xmlns="http://schemas.openxmlformats.org/spreadsheetml/2006/main" count="4864" uniqueCount="2889">
  <si>
    <t xml:space="preserve"> YASHWANTRAO CHAVAN MAHARASHTRA OPEN UNIVERSITY, NASHIK  </t>
  </si>
  <si>
    <t>Total A</t>
  </si>
  <si>
    <t>Budget  Code</t>
  </si>
  <si>
    <t>A.1.R.1</t>
  </si>
  <si>
    <t>Use of Vehicles</t>
  </si>
  <si>
    <t>A.1.R.2</t>
  </si>
  <si>
    <t>Others Receipts.</t>
  </si>
  <si>
    <t>A.1.R.3</t>
  </si>
  <si>
    <t>Sale of Application Form</t>
  </si>
  <si>
    <t>A.1.R.4</t>
  </si>
  <si>
    <t>Sale of Tender Form</t>
  </si>
  <si>
    <t>A.1.R.5</t>
  </si>
  <si>
    <t>Miscellenous Receipts</t>
  </si>
  <si>
    <t>A.1.R.6</t>
  </si>
  <si>
    <t>Sale of Vehicles</t>
  </si>
  <si>
    <t>A.1.R.7</t>
  </si>
  <si>
    <t>Sale of Scrap / Raddi</t>
  </si>
  <si>
    <t>A.1.R.8</t>
  </si>
  <si>
    <t>Rent,</t>
  </si>
  <si>
    <t>A.1.R.17</t>
  </si>
  <si>
    <t>Guest house charges</t>
  </si>
  <si>
    <t>A.1.R.18</t>
  </si>
  <si>
    <t xml:space="preserve">Leave Salary Contribution Received </t>
  </si>
  <si>
    <t>A.1.R.19</t>
  </si>
  <si>
    <t>Pension Contribution Received</t>
  </si>
  <si>
    <t>A.1.R.20</t>
  </si>
  <si>
    <t xml:space="preserve">Photocopy </t>
  </si>
  <si>
    <t>A.1.R.81</t>
  </si>
  <si>
    <t>LIC GIS</t>
  </si>
  <si>
    <t>TOTAL</t>
  </si>
  <si>
    <t>Receipt Side</t>
  </si>
  <si>
    <t>(Amount in Rs.)</t>
  </si>
  <si>
    <t>A.1.P.1</t>
  </si>
  <si>
    <t>Purchase of Furniture</t>
  </si>
  <si>
    <t>A.1.P.2</t>
  </si>
  <si>
    <t>Purchase of Equipments</t>
  </si>
  <si>
    <t>A.1.P.3</t>
  </si>
  <si>
    <t>Purchase of Computer &amp; Peripherals</t>
  </si>
  <si>
    <t>A.1.P.4</t>
  </si>
  <si>
    <t>Purchase of Books &amp; Journals</t>
  </si>
  <si>
    <t>A.1.P.5</t>
  </si>
  <si>
    <t>Others</t>
  </si>
  <si>
    <t>A.1.P.5.1</t>
  </si>
  <si>
    <t>Purchase of New Vehicles</t>
  </si>
  <si>
    <t>A</t>
  </si>
  <si>
    <t>Total Capital Expenditure</t>
  </si>
  <si>
    <t>A.1.P.6</t>
  </si>
  <si>
    <t>Salary</t>
  </si>
  <si>
    <t>A.1.P.7</t>
  </si>
  <si>
    <t>Leave Travel Concession</t>
  </si>
  <si>
    <t>A.1.P.8</t>
  </si>
  <si>
    <t>Travelling Expenses to Staff</t>
  </si>
  <si>
    <t>A.1.P.9</t>
  </si>
  <si>
    <t>Wages</t>
  </si>
  <si>
    <t>A.1.P.10</t>
  </si>
  <si>
    <t>Honorarium</t>
  </si>
  <si>
    <t>A.1.P.11</t>
  </si>
  <si>
    <t>Office Expenses / Printing &amp; Stationery</t>
  </si>
  <si>
    <t>A.1.P.12</t>
  </si>
  <si>
    <t>Travelling Expenses of Committee members &amp; Others</t>
  </si>
  <si>
    <t>A.1.P.13</t>
  </si>
  <si>
    <t>Hospitality Charges</t>
  </si>
  <si>
    <t>A.1.P.15</t>
  </si>
  <si>
    <t>Maintenance of Equipments</t>
  </si>
  <si>
    <t>A.1.P.16</t>
  </si>
  <si>
    <t>Meeting Contingency Expenses</t>
  </si>
  <si>
    <t>A.1.P.17</t>
  </si>
  <si>
    <t>Contingencies</t>
  </si>
  <si>
    <t>A.1.P.18</t>
  </si>
  <si>
    <t>Legal Expenses &amp; Professional Charges</t>
  </si>
  <si>
    <t>A.1.P.19</t>
  </si>
  <si>
    <t>Expenditure on Overtime</t>
  </si>
  <si>
    <t>A.1.P.20</t>
  </si>
  <si>
    <t>Postage</t>
  </si>
  <si>
    <t>A.1.P.21</t>
  </si>
  <si>
    <t>Uniform to Class IV Employees</t>
  </si>
  <si>
    <t>A.1.P.22</t>
  </si>
  <si>
    <t>Advertisement</t>
  </si>
  <si>
    <t>A.1.P.23</t>
  </si>
  <si>
    <t>Telephone Expenses</t>
  </si>
  <si>
    <t>Insurance Premium</t>
  </si>
  <si>
    <t>A.1.P.25</t>
  </si>
  <si>
    <t>Seminar &amp; Workshop</t>
  </si>
  <si>
    <t>A.1.P.26</t>
  </si>
  <si>
    <t>Orientation / Training for Administration Staff</t>
  </si>
  <si>
    <t>A.1.P.27</t>
  </si>
  <si>
    <t>Services &amp; Hire Charges</t>
  </si>
  <si>
    <t>A.1.P.28</t>
  </si>
  <si>
    <t>Reimb. of Medical Expenses to Staff</t>
  </si>
  <si>
    <t>A.1.P.29</t>
  </si>
  <si>
    <t>Petrol &amp; Repair of Vehicles</t>
  </si>
  <si>
    <t>A.1.P.30</t>
  </si>
  <si>
    <t>Institutional Membership Fees</t>
  </si>
  <si>
    <t>A.1.P.31</t>
  </si>
  <si>
    <t>Rent, Rates &amp; Taxes</t>
  </si>
  <si>
    <t>A.1.P.32</t>
  </si>
  <si>
    <t>Vocational Education &amp; tran (Skill Development) (ITI)</t>
  </si>
  <si>
    <t>Staff Training &amp; Development</t>
  </si>
  <si>
    <t>A.1.P.39</t>
  </si>
  <si>
    <t>Assistance for Human Resource</t>
  </si>
  <si>
    <t>A.1.P.40</t>
  </si>
  <si>
    <t>Foreign Travelling Expenses</t>
  </si>
  <si>
    <t>A.1.P.41</t>
  </si>
  <si>
    <t>A.1.P.42</t>
  </si>
  <si>
    <t>Pension Contribution to Government</t>
  </si>
  <si>
    <t>A.1.P.43</t>
  </si>
  <si>
    <t>Ceremony &amp; Functions</t>
  </si>
  <si>
    <t>A.1.P.46</t>
  </si>
  <si>
    <t>Leave Encashment</t>
  </si>
  <si>
    <t>A.1.P.80</t>
  </si>
  <si>
    <t>A.1.P.81</t>
  </si>
  <si>
    <t xml:space="preserve">LIC GIS Payment </t>
  </si>
  <si>
    <t>A.1.P.84</t>
  </si>
  <si>
    <t>Support to Poor Student</t>
  </si>
  <si>
    <t xml:space="preserve">Provision for 7th Pay Commission </t>
  </si>
  <si>
    <t>B</t>
  </si>
  <si>
    <t>Total Revenue Expenditure</t>
  </si>
  <si>
    <t>Gross Total A+B</t>
  </si>
  <si>
    <t>A.2.R.1</t>
  </si>
  <si>
    <t>A.2.R.2</t>
  </si>
  <si>
    <t>Other Receipts</t>
  </si>
  <si>
    <t>A.2.R.3</t>
  </si>
  <si>
    <t>Convocation Fees</t>
  </si>
  <si>
    <t>A.2.R.4</t>
  </si>
  <si>
    <t>Verification Fees</t>
  </si>
  <si>
    <t>A.2.R.5</t>
  </si>
  <si>
    <t>A.2.R.6</t>
  </si>
  <si>
    <t>A.2.R.7</t>
  </si>
  <si>
    <t>A.2.R.8</t>
  </si>
  <si>
    <t>A.2.R.9</t>
  </si>
  <si>
    <t>Photocopy Fees for Answerbook</t>
  </si>
  <si>
    <t>A.2.R.21</t>
  </si>
  <si>
    <t>A.2.R.22</t>
  </si>
  <si>
    <t>A.2.P.2</t>
  </si>
  <si>
    <t>A.2.P.3</t>
  </si>
  <si>
    <t>A.2.P.5</t>
  </si>
  <si>
    <t>A.2.P.6</t>
  </si>
  <si>
    <t>A.2.P.8</t>
  </si>
  <si>
    <t>A.2.P.10</t>
  </si>
  <si>
    <t>A.2.P.11</t>
  </si>
  <si>
    <t>Office Expenses /
 Printing &amp; Stationary</t>
  </si>
  <si>
    <t>A.2.P.12</t>
  </si>
  <si>
    <t>Travelling Expenses of Committee
 Members &amp; Others</t>
  </si>
  <si>
    <t>A.2.P.13</t>
  </si>
  <si>
    <t>A.2.P.15</t>
  </si>
  <si>
    <t>A.2.P.17</t>
  </si>
  <si>
    <t>A.2.P.20</t>
  </si>
  <si>
    <t>A.2.P.22</t>
  </si>
  <si>
    <t>A.2.P.23</t>
  </si>
  <si>
    <t>A.2.P.24</t>
  </si>
  <si>
    <t>A.2.P.25</t>
  </si>
  <si>
    <t>A.2.P.26</t>
  </si>
  <si>
    <t>A.2.P.27</t>
  </si>
  <si>
    <t>A.2.P.28</t>
  </si>
  <si>
    <t>A.2.P.29</t>
  </si>
  <si>
    <t>Other Printings for Examination</t>
  </si>
  <si>
    <t>A.2.P.30</t>
  </si>
  <si>
    <t>A.2.P.31</t>
  </si>
  <si>
    <t>Convocation Expenses</t>
  </si>
  <si>
    <t>A.2.P.81</t>
  </si>
  <si>
    <t>Conduct of Exam /CAP/Remunaration</t>
  </si>
  <si>
    <t>A.2.P.82</t>
  </si>
  <si>
    <t>Printing and Distribution of Question papers</t>
  </si>
  <si>
    <t>A.3.R</t>
  </si>
  <si>
    <t>A.3.P.1</t>
  </si>
  <si>
    <t>A.3.P.3</t>
  </si>
  <si>
    <t>Purchase of Computer &amp;
 Peripherals</t>
  </si>
  <si>
    <t>A.3.P.4</t>
  </si>
  <si>
    <t>A.3.P.6</t>
  </si>
  <si>
    <t>A.3.P.8</t>
  </si>
  <si>
    <t>A.3.P.11</t>
  </si>
  <si>
    <t>A.3.P.12</t>
  </si>
  <si>
    <t>Travelling Expenses of Committee
 members &amp; Others</t>
  </si>
  <si>
    <t>A.3.P.13</t>
  </si>
  <si>
    <t>A.3.P.15</t>
  </si>
  <si>
    <t>A.3.P.17</t>
  </si>
  <si>
    <t>A.3.P.25</t>
  </si>
  <si>
    <t>A.3.P.27</t>
  </si>
  <si>
    <t>A.3.P.28</t>
  </si>
  <si>
    <t>A.3.P.29</t>
  </si>
  <si>
    <t>Programme Evaluation</t>
  </si>
  <si>
    <t>A.3.P.30</t>
  </si>
  <si>
    <t>Printing &amp; Distribution of Question Papers</t>
  </si>
  <si>
    <t>A.3.P.33</t>
  </si>
  <si>
    <t>Student Support Services</t>
  </si>
  <si>
    <t>A.3.P.36</t>
  </si>
  <si>
    <t>Technology Support</t>
  </si>
  <si>
    <t>A.3.P.38</t>
  </si>
  <si>
    <t>A.3.P.83</t>
  </si>
  <si>
    <t>Provision for 7th Pay Commission</t>
  </si>
  <si>
    <t>A.4.R.1</t>
  </si>
  <si>
    <t>Interest</t>
  </si>
  <si>
    <t>A.4.R.2</t>
  </si>
  <si>
    <t>A.4.R.3</t>
  </si>
  <si>
    <t>Penal Interest on Advances paid to Others</t>
  </si>
  <si>
    <t>A.4.R.4</t>
  </si>
  <si>
    <t>Penal Interest on Advances paid to Employees.</t>
  </si>
  <si>
    <t>A.4.R.5</t>
  </si>
  <si>
    <t>Sale of Tender forms</t>
  </si>
  <si>
    <t>A.4.R.6</t>
  </si>
  <si>
    <t>Penalty to Venders</t>
  </si>
  <si>
    <t>A.4.R.23</t>
  </si>
  <si>
    <t>Admistrative charges recovered.</t>
  </si>
  <si>
    <t>A.4.R.24</t>
  </si>
  <si>
    <t>A.4.R.75</t>
  </si>
  <si>
    <t>Total Receipts</t>
  </si>
  <si>
    <t>A.4.P.1</t>
  </si>
  <si>
    <t>A.4.P.2</t>
  </si>
  <si>
    <t>A.4.P.3</t>
  </si>
  <si>
    <t>A.4.P.6</t>
  </si>
  <si>
    <t>A.4.P.8</t>
  </si>
  <si>
    <t>A.4.P.10</t>
  </si>
  <si>
    <t>A.4.P.11</t>
  </si>
  <si>
    <t>A.4.P.12</t>
  </si>
  <si>
    <t>Travelling Expenses of 
Committee members &amp; Others</t>
  </si>
  <si>
    <t>A.4.P.13</t>
  </si>
  <si>
    <t>News Paper</t>
  </si>
  <si>
    <t>A.4.P.15</t>
  </si>
  <si>
    <t>A.4.P.16</t>
  </si>
  <si>
    <t>A.4.P.17</t>
  </si>
  <si>
    <t>A.4.P.18</t>
  </si>
  <si>
    <t>Legal Expenses</t>
  </si>
  <si>
    <t>A.4.P.20</t>
  </si>
  <si>
    <t>A.4.P.22</t>
  </si>
  <si>
    <t>A.4.P.25</t>
  </si>
  <si>
    <t>A.4.P.26</t>
  </si>
  <si>
    <t>Orientation / Training for 
Administration Staff</t>
  </si>
  <si>
    <t>A.4.P.27</t>
  </si>
  <si>
    <t>Audit Fee</t>
  </si>
  <si>
    <t>A.4.P.28</t>
  </si>
  <si>
    <t xml:space="preserve">Bank Commission </t>
  </si>
  <si>
    <t>A.4.P.30</t>
  </si>
  <si>
    <t>Contribution to Depreciation Fund</t>
  </si>
  <si>
    <t>A.4.P.31</t>
  </si>
  <si>
    <t>Contribution to General Fund</t>
  </si>
  <si>
    <t>A.4.P.40</t>
  </si>
  <si>
    <t>A.4.P.41</t>
  </si>
  <si>
    <t>A.4.P.42</t>
  </si>
  <si>
    <t>Contribution to Gratuity Fund</t>
  </si>
  <si>
    <t>A.4.P.43</t>
  </si>
  <si>
    <t>Contribution to Distaster Fund</t>
  </si>
  <si>
    <t>A.4.P.44</t>
  </si>
  <si>
    <t>Contribution to Reserve Fund</t>
  </si>
  <si>
    <t>A.4.P.45</t>
  </si>
  <si>
    <t>Contribution to Contingency Fund</t>
  </si>
  <si>
    <t>A.4.P.46</t>
  </si>
  <si>
    <t>Contribution to Development Fund</t>
  </si>
  <si>
    <t>A.4.P.48</t>
  </si>
  <si>
    <t>Contribution to CPF-EPF Fund</t>
  </si>
  <si>
    <t>A.4.P.49</t>
  </si>
  <si>
    <t>Contribution to Staff Development Fund</t>
  </si>
  <si>
    <t>A.4.P.50</t>
  </si>
  <si>
    <t>Contribution to Staff 
Development &amp; Training Fund</t>
  </si>
  <si>
    <t>A.4.P.51</t>
  </si>
  <si>
    <t>Contribution to Employees Welfare Fund</t>
  </si>
  <si>
    <t>A.4.P.52</t>
  </si>
  <si>
    <t>Contribution to Human Resource Fund</t>
  </si>
  <si>
    <t>A.4.P.56</t>
  </si>
  <si>
    <t>Contribution to Golden Jubilee Fund</t>
  </si>
  <si>
    <t>A.4.P.57</t>
  </si>
  <si>
    <t>Contribution to Diamond 
Jubilee Fund</t>
  </si>
  <si>
    <t>A.4.P.58</t>
  </si>
  <si>
    <t>Contribution to Centurian Jubilee Fund</t>
  </si>
  <si>
    <t>A.4.P.59</t>
  </si>
  <si>
    <t>A.4.P.60</t>
  </si>
  <si>
    <t>Contribution to Pension Contribution Fund</t>
  </si>
  <si>
    <t>A.4.P.61</t>
  </si>
  <si>
    <t>Contribution to Post Retirement Benefit Fund</t>
  </si>
  <si>
    <t>A.4.P.62</t>
  </si>
  <si>
    <t>Contribution to Student Scholarship Fund</t>
  </si>
  <si>
    <t>A.4.P.63</t>
  </si>
  <si>
    <t>Contribution to Sports Academy Fund</t>
  </si>
  <si>
    <t>A.4.P.64</t>
  </si>
  <si>
    <t>Contribution to Student Support Scheme Fund</t>
  </si>
  <si>
    <t>A.4.P.65</t>
  </si>
  <si>
    <t>Contribution to Student Prizes Fund</t>
  </si>
  <si>
    <t>A.4.P.66</t>
  </si>
  <si>
    <t>Contribution to Kavi Kusumagraj  
Vyaspeeth Fund</t>
  </si>
  <si>
    <t>A.4.P.67</t>
  </si>
  <si>
    <t>Contribution to Savitribai Phule Adhyasan Fund</t>
  </si>
  <si>
    <t>A.4.P.68</t>
  </si>
  <si>
    <t>Contribution to Gandhian Thought Fund</t>
  </si>
  <si>
    <t>A.4.P.69</t>
  </si>
  <si>
    <t>Contribution to Dr. B. R. 
Ambedkar Adhyasan Fund</t>
  </si>
  <si>
    <t>A.4.P.70</t>
  </si>
  <si>
    <t>Contribution to Wamandada 
Kardak Adhyasan Fund</t>
  </si>
  <si>
    <t>A.4.P.71</t>
  </si>
  <si>
    <t>Computerisation of Finance and 
Account Section</t>
  </si>
  <si>
    <t>A.4.P.79</t>
  </si>
  <si>
    <t>A.5.R.1</t>
  </si>
  <si>
    <t xml:space="preserve">House Rent </t>
  </si>
  <si>
    <t>A.5.R.2</t>
  </si>
  <si>
    <t xml:space="preserve">Other Receipts </t>
  </si>
  <si>
    <t>A.5.R.5</t>
  </si>
  <si>
    <t>Tender Form Fee</t>
  </si>
  <si>
    <t>A.5.R.6</t>
  </si>
  <si>
    <t>Electrical Charges</t>
  </si>
  <si>
    <t>A.5.R.7</t>
  </si>
  <si>
    <t xml:space="preserve">Water Charges </t>
  </si>
  <si>
    <t>A.5.R.8</t>
  </si>
  <si>
    <t>Ground Rent</t>
  </si>
  <si>
    <t>A.5.R.11</t>
  </si>
  <si>
    <t>Rent - Post, Bank and Other</t>
  </si>
  <si>
    <t>A.5.P.1</t>
  </si>
  <si>
    <t>Purchase  of Furniture</t>
  </si>
  <si>
    <t>A.5.P.2</t>
  </si>
  <si>
    <t>A.5.P.5.1.1</t>
  </si>
  <si>
    <t>A.5.P.5.1.2</t>
  </si>
  <si>
    <t>A.5.P.5.1.3</t>
  </si>
  <si>
    <t>A.5.P.5.12.1</t>
  </si>
  <si>
    <t>Expenses on RC / SC - Civil</t>
  </si>
  <si>
    <t>A.5.P.5.12.2</t>
  </si>
  <si>
    <t>Expenses on RC / SC- Electrical</t>
  </si>
  <si>
    <t>A.5.P.5.12.3</t>
  </si>
  <si>
    <t>Expenses on RC / SC - Furniture</t>
  </si>
  <si>
    <t>A.5.P.5.2</t>
  </si>
  <si>
    <t>A.5.P.5.3.1</t>
  </si>
  <si>
    <t>A.5.P.5.3.2</t>
  </si>
  <si>
    <t>A.5.P.5.3.3</t>
  </si>
  <si>
    <t>A.5.P.5.4</t>
  </si>
  <si>
    <t>Expenses on Major Repairs to Roads</t>
  </si>
  <si>
    <t>A.5.P.5.5</t>
  </si>
  <si>
    <t>Expenses on Water Supply &amp; Sanitaiton</t>
  </si>
  <si>
    <t>A.5.P.5.6</t>
  </si>
  <si>
    <t>Expenses on Electric Installation</t>
  </si>
  <si>
    <t>A.5.P.6</t>
  </si>
  <si>
    <t>A.5.P.8</t>
  </si>
  <si>
    <t>A.5.P.11</t>
  </si>
  <si>
    <t>Office Expenses / Printing &amp; Staitonery</t>
  </si>
  <si>
    <t>A.5.P.12</t>
  </si>
  <si>
    <t>A.5.P.13</t>
  </si>
  <si>
    <t>A.5.P.15</t>
  </si>
  <si>
    <t>A.5.P.16</t>
  </si>
  <si>
    <t>A.5.P.17</t>
  </si>
  <si>
    <t>A.5.P.18</t>
  </si>
  <si>
    <t>Legal Expenses  &amp; Professonal Charges</t>
  </si>
  <si>
    <t>A.5.P.20</t>
  </si>
  <si>
    <t>A.5.P.22</t>
  </si>
  <si>
    <t>A.5.P.24</t>
  </si>
  <si>
    <t>A.5.P.27</t>
  </si>
  <si>
    <t>A.5.P.28</t>
  </si>
  <si>
    <t>Maintenance of Buildings</t>
  </si>
  <si>
    <t>A.5.P.29</t>
  </si>
  <si>
    <t>Maintenance of Site</t>
  </si>
  <si>
    <t>A.5.P.30</t>
  </si>
  <si>
    <t>Maintenance of Roads</t>
  </si>
  <si>
    <t>A.5.P.31</t>
  </si>
  <si>
    <t>Maint. Of Water Supply &amp; Drainage Lines</t>
  </si>
  <si>
    <t>A.5.P.40</t>
  </si>
  <si>
    <t>Maintenance Electricals</t>
  </si>
  <si>
    <t>A.5.P.44</t>
  </si>
  <si>
    <t>A.5.P.45</t>
  </si>
  <si>
    <t>Furniture Repairs</t>
  </si>
  <si>
    <t>A.5.P.46</t>
  </si>
  <si>
    <t>Electricity Charges</t>
  </si>
  <si>
    <t>A.5.P.47</t>
  </si>
  <si>
    <t>Water Charges</t>
  </si>
  <si>
    <t>A.5.P.48</t>
  </si>
  <si>
    <t>Maintenance of Ground</t>
  </si>
  <si>
    <t>A.6.R.2</t>
  </si>
  <si>
    <t>Loss of Books Recovery</t>
  </si>
  <si>
    <t>A.6.R.3</t>
  </si>
  <si>
    <t>A.6.R.4</t>
  </si>
  <si>
    <t>Dyangangotri Subscriptions.</t>
  </si>
  <si>
    <t>A.6.R.5</t>
  </si>
  <si>
    <t>A.6.P.1</t>
  </si>
  <si>
    <t>A.6.P.2</t>
  </si>
  <si>
    <t>A.6.P.3</t>
  </si>
  <si>
    <t>A.6.P.4</t>
  </si>
  <si>
    <t>A.6.P.5.1</t>
  </si>
  <si>
    <t>Convertion Printed in E-books Forma</t>
  </si>
  <si>
    <t xml:space="preserve">Revenue Expenditure </t>
  </si>
  <si>
    <t>A.6.P.6</t>
  </si>
  <si>
    <t>A.6.P.8</t>
  </si>
  <si>
    <t>A.6.P.11</t>
  </si>
  <si>
    <t>A.6.P.12</t>
  </si>
  <si>
    <t>A.6.P.13</t>
  </si>
  <si>
    <t>A.6.P.15</t>
  </si>
  <si>
    <t>A.6.P.17</t>
  </si>
  <si>
    <t>A.6.P.20</t>
  </si>
  <si>
    <t>A.6.P.25</t>
  </si>
  <si>
    <t>A.6.P.27</t>
  </si>
  <si>
    <t>A.6.P.28</t>
  </si>
  <si>
    <t>Subscription of Periodicals</t>
  </si>
  <si>
    <t>A.6.P.29</t>
  </si>
  <si>
    <t>Institutional Membership Fee</t>
  </si>
  <si>
    <t>A.6.P.30</t>
  </si>
  <si>
    <t>Book Binding Expenses</t>
  </si>
  <si>
    <t>A.6.P.31</t>
  </si>
  <si>
    <t>Other Learning Materials /CD Storage</t>
  </si>
  <si>
    <t>A.6.P.33</t>
  </si>
  <si>
    <t>A.6.P.34</t>
  </si>
  <si>
    <t>A.6.P.35</t>
  </si>
  <si>
    <t>Research &amp; Development</t>
  </si>
  <si>
    <t>A.6.P.36</t>
  </si>
  <si>
    <t>A.6.P.40</t>
  </si>
  <si>
    <t>Subscription of News Paper</t>
  </si>
  <si>
    <t>A.6.P.41</t>
  </si>
  <si>
    <t>Subscription of Data base</t>
  </si>
  <si>
    <t>A.6.P.83</t>
  </si>
  <si>
    <t>Travelling Expenses for Seminar/ Workshop to Academic staff</t>
  </si>
  <si>
    <t>A.7.R.1</t>
  </si>
  <si>
    <t>Sale of Tender form</t>
  </si>
  <si>
    <t>A.7.R.2</t>
  </si>
  <si>
    <t>Late Fee (Penalty)</t>
  </si>
  <si>
    <t>A.7.P</t>
  </si>
  <si>
    <t>A.7.P.1</t>
  </si>
  <si>
    <t>Purchase Of Futniture</t>
  </si>
  <si>
    <t>A.7.P.2</t>
  </si>
  <si>
    <t>A.7.P.3</t>
  </si>
  <si>
    <t>A.7.P.6</t>
  </si>
  <si>
    <t>A.7.P.8</t>
  </si>
  <si>
    <t>A.7.P.10</t>
  </si>
  <si>
    <t>A.7.P.11</t>
  </si>
  <si>
    <t>A.7.P.12</t>
  </si>
  <si>
    <t>Travelling Expenses of 
Committee Members &amp; Others</t>
  </si>
  <si>
    <t>A.7.P.13</t>
  </si>
  <si>
    <t>A.7.P.15</t>
  </si>
  <si>
    <t>A.7.P.17</t>
  </si>
  <si>
    <t>A.7.P.20</t>
  </si>
  <si>
    <t>A.7.P.24</t>
  </si>
  <si>
    <t>A.7.P.27</t>
  </si>
  <si>
    <t>A.7.P.28</t>
  </si>
  <si>
    <t>Production of Text Books</t>
  </si>
  <si>
    <t>A.7.P.29</t>
  </si>
  <si>
    <t>Printing of Other Material</t>
  </si>
  <si>
    <t>A.7.P.30</t>
  </si>
  <si>
    <t>Text Book Purchase</t>
  </si>
  <si>
    <t>A.7.P.38</t>
  </si>
  <si>
    <t>Development of Course 
Material &amp; QAM</t>
  </si>
  <si>
    <t>A.7.P.40</t>
  </si>
  <si>
    <t>Photocopy</t>
  </si>
  <si>
    <t>A.8.R.1</t>
  </si>
  <si>
    <t>Sale of Cassettes / DVDs</t>
  </si>
  <si>
    <t>A.8.R.2</t>
  </si>
  <si>
    <t>A.8.R.3</t>
  </si>
  <si>
    <t>A.8.P.</t>
  </si>
  <si>
    <t>A.8.P.1</t>
  </si>
  <si>
    <t>A.8.P.2</t>
  </si>
  <si>
    <t>A.8.P.5.18</t>
  </si>
  <si>
    <t>Development of Virtual Classroom</t>
  </si>
  <si>
    <t>Community Radio Centre</t>
  </si>
  <si>
    <t>A.8.P.6</t>
  </si>
  <si>
    <t>A.8.P.8</t>
  </si>
  <si>
    <t>A.8.P.11</t>
  </si>
  <si>
    <t>A.8.P.12</t>
  </si>
  <si>
    <t>A.8.P.13</t>
  </si>
  <si>
    <t>A.8.P.17</t>
  </si>
  <si>
    <t>A.8.P.26</t>
  </si>
  <si>
    <t>A.8.P.27</t>
  </si>
  <si>
    <t>A.8.P.28</t>
  </si>
  <si>
    <t>Tapes, Spools &amp; Other Materials</t>
  </si>
  <si>
    <t>A.8.P.29</t>
  </si>
  <si>
    <t>Multi Copying of Audio-Video</t>
  </si>
  <si>
    <t>A.8.P.30</t>
  </si>
  <si>
    <t>Pre-Recorded Cassettes / DVD/ BD</t>
  </si>
  <si>
    <t>A.8.P.36</t>
  </si>
  <si>
    <t>A.8.P.38</t>
  </si>
  <si>
    <t>Development of Course Material &amp; QAM</t>
  </si>
  <si>
    <t>A.8.P.40</t>
  </si>
  <si>
    <t>Study Center Expenses for VLC Project</t>
  </si>
  <si>
    <t>A.8.P.41</t>
  </si>
  <si>
    <t>Spare Accessories &amp; Maintainance</t>
  </si>
  <si>
    <t>A.9.R.1</t>
  </si>
  <si>
    <t>Service Charges (H/W &amp; S/W)</t>
  </si>
  <si>
    <t>A.9.R.2</t>
  </si>
  <si>
    <t>A.9.P.1</t>
  </si>
  <si>
    <t>A.9.P.3</t>
  </si>
  <si>
    <t>A.9.P.6</t>
  </si>
  <si>
    <t>A.9.P.8</t>
  </si>
  <si>
    <t>A.9.P.10</t>
  </si>
  <si>
    <t>A.9.P.11</t>
  </si>
  <si>
    <t>A.9.P.12</t>
  </si>
  <si>
    <t>A.9.P.13</t>
  </si>
  <si>
    <t>A.9.P.15</t>
  </si>
  <si>
    <t>A.9.P.16</t>
  </si>
  <si>
    <t>A.9.P.17</t>
  </si>
  <si>
    <t>A.9.P.28</t>
  </si>
  <si>
    <t>Website Design Develop. &amp; Maint.</t>
  </si>
  <si>
    <t>A.9.P.34</t>
  </si>
  <si>
    <t>A.9.P.36</t>
  </si>
  <si>
    <t>A.10.R.1</t>
  </si>
  <si>
    <t>Sports Fees</t>
  </si>
  <si>
    <t>A.10.R.2</t>
  </si>
  <si>
    <t>A.10.R.3</t>
  </si>
  <si>
    <t>Ashvamedh Fees</t>
  </si>
  <si>
    <t>A.10.R.4</t>
  </si>
  <si>
    <t>Avhaan Fees</t>
  </si>
  <si>
    <t>A.10.R.5</t>
  </si>
  <si>
    <t>Avishkar Fees</t>
  </si>
  <si>
    <t>A.10.R.6</t>
  </si>
  <si>
    <t>Indradhanushya Fees</t>
  </si>
  <si>
    <t>A.10.R.7</t>
  </si>
  <si>
    <t xml:space="preserve">NSS Fees </t>
  </si>
  <si>
    <t>A.10.P.1</t>
  </si>
  <si>
    <t>A.10.P.3</t>
  </si>
  <si>
    <t>A.10.P.6</t>
  </si>
  <si>
    <t>A.10.P.8</t>
  </si>
  <si>
    <t>A.10.P.10</t>
  </si>
  <si>
    <t>A.10.P.11</t>
  </si>
  <si>
    <t>A.10.P.12</t>
  </si>
  <si>
    <t>A.10.P.13</t>
  </si>
  <si>
    <t>A.10.P.17</t>
  </si>
  <si>
    <t>A.10.P.30</t>
  </si>
  <si>
    <t>Indradhanusha Proreta &amp; Expenses</t>
  </si>
  <si>
    <t>A.10.P.31</t>
  </si>
  <si>
    <t>Ashwamedh Proreta &amp; Expenses</t>
  </si>
  <si>
    <t>A.10.P.40</t>
  </si>
  <si>
    <t>Avishkar Proreta &amp; Expenses</t>
  </si>
  <si>
    <t>A.10.P.41</t>
  </si>
  <si>
    <t>Avhaan Proreta &amp; Expenses</t>
  </si>
  <si>
    <t>A.10.P.42</t>
  </si>
  <si>
    <t>Employee Sports Expenses</t>
  </si>
  <si>
    <t>A.10.P.44</t>
  </si>
  <si>
    <t>A.10.P.45</t>
  </si>
  <si>
    <t>Gram Dattak Yojana</t>
  </si>
  <si>
    <t>A.10.P.46</t>
  </si>
  <si>
    <t>Loksanwad / Ex. Lecture Series</t>
  </si>
  <si>
    <t>A.10.P.47</t>
  </si>
  <si>
    <t>Sports Material Expenses</t>
  </si>
  <si>
    <t>A.10.P.48</t>
  </si>
  <si>
    <t>NSS YCMOU Grant</t>
  </si>
  <si>
    <t>A.11.R</t>
  </si>
  <si>
    <t xml:space="preserve">STUDENTS SERVICES DIVISION </t>
  </si>
  <si>
    <t>A.11.R.1</t>
  </si>
  <si>
    <t>Sale of Books</t>
  </si>
  <si>
    <t>A.11.R.3</t>
  </si>
  <si>
    <t>Misc. receipts</t>
  </si>
  <si>
    <t>A.11.R.11</t>
  </si>
  <si>
    <t>Study centre Processing Fees</t>
  </si>
  <si>
    <t>A.11.P</t>
  </si>
  <si>
    <t>A.11.P.1</t>
  </si>
  <si>
    <t>A.11.P.2</t>
  </si>
  <si>
    <t>A.11.P.3</t>
  </si>
  <si>
    <t>A.11.P.6</t>
  </si>
  <si>
    <t>A.11.P.8</t>
  </si>
  <si>
    <t>A.11.P.10</t>
  </si>
  <si>
    <t>A.11.P.11</t>
  </si>
  <si>
    <t>A.11.P.12</t>
  </si>
  <si>
    <t>A.11.P.13</t>
  </si>
  <si>
    <t>A.11.P.16</t>
  </si>
  <si>
    <t>A.11.P.17</t>
  </si>
  <si>
    <t>A.11.P.20</t>
  </si>
  <si>
    <t>A.11.P.22</t>
  </si>
  <si>
    <t>A.11.P.24</t>
  </si>
  <si>
    <t>A.11.P.25</t>
  </si>
  <si>
    <t>A.11.P.27</t>
  </si>
  <si>
    <t>A.11.P.28</t>
  </si>
  <si>
    <t>Refund of Fees</t>
  </si>
  <si>
    <t>A.11.P.33</t>
  </si>
  <si>
    <t>A.11.P.36</t>
  </si>
  <si>
    <t>A.11.P.40</t>
  </si>
  <si>
    <t>Delivery of Study Material</t>
  </si>
  <si>
    <t>A.11.P.41</t>
  </si>
  <si>
    <t>A.11.P.42</t>
  </si>
  <si>
    <t>Refund of Study Centre 
Processing Fees</t>
  </si>
  <si>
    <t>A.12.R.2</t>
  </si>
  <si>
    <t>A.12.R.3</t>
  </si>
  <si>
    <t>Bank Interest</t>
  </si>
  <si>
    <t>A.12.R.4</t>
  </si>
  <si>
    <t>Sale of Agricultural Products</t>
  </si>
  <si>
    <t>A.12.P.1</t>
  </si>
  <si>
    <t>A.12.P.2</t>
  </si>
  <si>
    <t>A.12.P.3</t>
  </si>
  <si>
    <t>A.12.P.8</t>
  </si>
  <si>
    <t>A.12.P.9</t>
  </si>
  <si>
    <t>A.12.P.10</t>
  </si>
  <si>
    <t>A.12.P.11</t>
  </si>
  <si>
    <t>A.12.P.12</t>
  </si>
  <si>
    <t>A.12.P.13</t>
  </si>
  <si>
    <t>A.12.P.14</t>
  </si>
  <si>
    <t>A.12.P.15</t>
  </si>
  <si>
    <t>A.12.P.16</t>
  </si>
  <si>
    <t>A.12.P.17</t>
  </si>
  <si>
    <t>A.12.P.18</t>
  </si>
  <si>
    <t>A.12.P.20</t>
  </si>
  <si>
    <t>A.12.P.22</t>
  </si>
  <si>
    <t>A.12.P.23</t>
  </si>
  <si>
    <t>A.12.P.24</t>
  </si>
  <si>
    <t>A.12.P.25</t>
  </si>
  <si>
    <t>A.12.P.27</t>
  </si>
  <si>
    <t>A.12.P.28</t>
  </si>
  <si>
    <t>Bank Commition Charges</t>
  </si>
  <si>
    <t>A.12.P.29</t>
  </si>
  <si>
    <t>Petrol &amp; Repairs of Vehicles</t>
  </si>
  <si>
    <t>A.12.P.30</t>
  </si>
  <si>
    <t>A.12.P.31</t>
  </si>
  <si>
    <t>Building Rent &amp; Taxes</t>
  </si>
  <si>
    <t>A.12.P.33</t>
  </si>
  <si>
    <t>A.12.P.40</t>
  </si>
  <si>
    <t>A.12.P.41</t>
  </si>
  <si>
    <t>A.12.P.42</t>
  </si>
  <si>
    <t>A.12.P.43</t>
  </si>
  <si>
    <t>A.12.P.44</t>
  </si>
  <si>
    <t>Minor Repairing for  RC Buildings</t>
  </si>
  <si>
    <t xml:space="preserve">Provision for 7th  Pay Commission </t>
  </si>
  <si>
    <t>A.13.P</t>
  </si>
  <si>
    <t>AURANGABAD REGIONAL CENTRE</t>
  </si>
  <si>
    <t>A.13.R.2</t>
  </si>
  <si>
    <t>A.13.R.3</t>
  </si>
  <si>
    <t>A.13.R.4</t>
  </si>
  <si>
    <t>A.13.P.1</t>
  </si>
  <si>
    <t>A.13.P.2</t>
  </si>
  <si>
    <t>A.13.P.3</t>
  </si>
  <si>
    <t>Purchase of Computer 
&amp; Peripherals</t>
  </si>
  <si>
    <t>A.13.P.6</t>
  </si>
  <si>
    <t>A.13.P.8</t>
  </si>
  <si>
    <t>A.13.P.9</t>
  </si>
  <si>
    <t>A.13.P.10</t>
  </si>
  <si>
    <t>A.13.P.11</t>
  </si>
  <si>
    <t>A.13.P.12</t>
  </si>
  <si>
    <t>A.13.P.13</t>
  </si>
  <si>
    <t>A.13.P.14</t>
  </si>
  <si>
    <t>A.13.P.15</t>
  </si>
  <si>
    <t>A.13.P.16</t>
  </si>
  <si>
    <t>A.13.P.17</t>
  </si>
  <si>
    <t>A.13.P.18</t>
  </si>
  <si>
    <t>Legal Expenses &amp; Professional
 Charges</t>
  </si>
  <si>
    <t>A.13.P.20</t>
  </si>
  <si>
    <t>A.13.P.22</t>
  </si>
  <si>
    <t>A.13.P.23</t>
  </si>
  <si>
    <t>A.13.P.24</t>
  </si>
  <si>
    <t>A.13.P.25</t>
  </si>
  <si>
    <t>A.13.P.27</t>
  </si>
  <si>
    <t>A.13.P.28</t>
  </si>
  <si>
    <t>A.13.P.29</t>
  </si>
  <si>
    <t>A.13.P.30</t>
  </si>
  <si>
    <t>A.13.P.31</t>
  </si>
  <si>
    <t>A.13.P.33</t>
  </si>
  <si>
    <t>A.13.P.40</t>
  </si>
  <si>
    <t>A.13.P.41</t>
  </si>
  <si>
    <t>A.13.P.42</t>
  </si>
  <si>
    <t>A.13.P.43</t>
  </si>
  <si>
    <t>A.13.P.44</t>
  </si>
  <si>
    <t>Minor Repairing for Building RC</t>
  </si>
  <si>
    <t>A.14.R</t>
  </si>
  <si>
    <t>NASHIK REGIONAL CENTRE</t>
  </si>
  <si>
    <t>A.14.R.2</t>
  </si>
  <si>
    <t>A.14.R.3</t>
  </si>
  <si>
    <t>A.14.P</t>
  </si>
  <si>
    <t>A.14.P.1</t>
  </si>
  <si>
    <t>A.14.P.2</t>
  </si>
  <si>
    <t>A.14.P.3</t>
  </si>
  <si>
    <t>A.14.P.6</t>
  </si>
  <si>
    <t>A.14.P.8</t>
  </si>
  <si>
    <t>A.14.P.9</t>
  </si>
  <si>
    <t>A.14.P.10</t>
  </si>
  <si>
    <t>A.14.P.11</t>
  </si>
  <si>
    <t>Office Expenses / Printing
 &amp; Stationery</t>
  </si>
  <si>
    <t>A.14.P.12</t>
  </si>
  <si>
    <t>A.14.P.13</t>
  </si>
  <si>
    <t>A.14.P.14</t>
  </si>
  <si>
    <t>A.14.P.15</t>
  </si>
  <si>
    <t>A.14.P.16</t>
  </si>
  <si>
    <t>A.14.P.17</t>
  </si>
  <si>
    <t>A.14.P.18</t>
  </si>
  <si>
    <t>A.14.P.20</t>
  </si>
  <si>
    <t>A.14.P.22</t>
  </si>
  <si>
    <t>A.14.P.23</t>
  </si>
  <si>
    <t>A.14.P.24</t>
  </si>
  <si>
    <t>A.14.P.25</t>
  </si>
  <si>
    <t>A.14.P.27</t>
  </si>
  <si>
    <t>A.14.P.28</t>
  </si>
  <si>
    <t>A.14.P.29</t>
  </si>
  <si>
    <t>A.14.P.30</t>
  </si>
  <si>
    <t>A.14.P.31</t>
  </si>
  <si>
    <t>A.14.P.33</t>
  </si>
  <si>
    <t>A.14.P.40</t>
  </si>
  <si>
    <t>A.14.P.41</t>
  </si>
  <si>
    <t>A.14.P.42</t>
  </si>
  <si>
    <t>A.14.P.43</t>
  </si>
  <si>
    <t>A.14.P.44</t>
  </si>
  <si>
    <t>Minor Repairs For RC Buildings</t>
  </si>
  <si>
    <t>A.15.R</t>
  </si>
  <si>
    <t xml:space="preserve">NAGPUR REGIONAL CENTRE </t>
  </si>
  <si>
    <t>A.15.R.2</t>
  </si>
  <si>
    <t>A.15.R.3</t>
  </si>
  <si>
    <t>A.15.P</t>
  </si>
  <si>
    <t>A.15.P.1</t>
  </si>
  <si>
    <t>A.15.P.2</t>
  </si>
  <si>
    <t>A.15.P.3</t>
  </si>
  <si>
    <t>Total Capital  Expenditures</t>
  </si>
  <si>
    <t>A.15.P.6</t>
  </si>
  <si>
    <t>A.15.P.8</t>
  </si>
  <si>
    <t>A.15.P.9</t>
  </si>
  <si>
    <t>A.15.P.10</t>
  </si>
  <si>
    <t>A.15.P.11</t>
  </si>
  <si>
    <t>A.15.P.12</t>
  </si>
  <si>
    <t>Travelling Expenses of Committee Members &amp; Others</t>
  </si>
  <si>
    <t>A.15.P.13</t>
  </si>
  <si>
    <t>A.15.P.14</t>
  </si>
  <si>
    <t>A.15.P.15</t>
  </si>
  <si>
    <t>A.15.P.16</t>
  </si>
  <si>
    <t>A.15.P.17</t>
  </si>
  <si>
    <t>A.15.P.18</t>
  </si>
  <si>
    <t>Legal Expenses &amp; Professional  Charges</t>
  </si>
  <si>
    <t>A.15.P.20</t>
  </si>
  <si>
    <t>A.15.P.22</t>
  </si>
  <si>
    <t>A.15.P.23</t>
  </si>
  <si>
    <t>A.15.P.24</t>
  </si>
  <si>
    <t>A.15.P.25</t>
  </si>
  <si>
    <t>A.15.P.27</t>
  </si>
  <si>
    <t>A.15.P.28</t>
  </si>
  <si>
    <t>A.15.P.29</t>
  </si>
  <si>
    <t>A.15.P.30</t>
  </si>
  <si>
    <t>A.15.P.31</t>
  </si>
  <si>
    <t>A.15.P.33</t>
  </si>
  <si>
    <t>A.15.P.40</t>
  </si>
  <si>
    <t>A.15.P.41</t>
  </si>
  <si>
    <t>A.15.P.42</t>
  </si>
  <si>
    <t>A.15.P.43</t>
  </si>
  <si>
    <t>Audit Fees</t>
  </si>
  <si>
    <t>A.15.P.44</t>
  </si>
  <si>
    <t>Minor Repairs for RC Buildings</t>
  </si>
  <si>
    <t>A.16.R</t>
  </si>
  <si>
    <t>NANDED REGIONAL CENTRE</t>
  </si>
  <si>
    <t>A.16.R.2</t>
  </si>
  <si>
    <t>A.16.R.3</t>
  </si>
  <si>
    <t>A.16.P</t>
  </si>
  <si>
    <t>A.16.P.1</t>
  </si>
  <si>
    <t>A.16.P.2</t>
  </si>
  <si>
    <t>A.16.P.3</t>
  </si>
  <si>
    <t>A.16.P.6</t>
  </si>
  <si>
    <t>A.16.P.8</t>
  </si>
  <si>
    <t>A.16.P.9</t>
  </si>
  <si>
    <t>A.16.P.10</t>
  </si>
  <si>
    <t>A.16.P.11</t>
  </si>
  <si>
    <t>A.16.P.12</t>
  </si>
  <si>
    <t>A.16.P.13</t>
  </si>
  <si>
    <t>A.16.P.14</t>
  </si>
  <si>
    <t>A.16.P.15</t>
  </si>
  <si>
    <t>A.16.P.16</t>
  </si>
  <si>
    <t>A.16.P.17</t>
  </si>
  <si>
    <t>A.16.P.18</t>
  </si>
  <si>
    <t>A.16.P.20</t>
  </si>
  <si>
    <t>A.16.P.22</t>
  </si>
  <si>
    <t>A.16.P.23</t>
  </si>
  <si>
    <t>A.16.P.24</t>
  </si>
  <si>
    <t>A.16.P.25</t>
  </si>
  <si>
    <t>A.16.P.27</t>
  </si>
  <si>
    <t>A.16.P.28</t>
  </si>
  <si>
    <t xml:space="preserve">Bank Commition </t>
  </si>
  <si>
    <t>A.16.P.29</t>
  </si>
  <si>
    <t>A.16.P.30</t>
  </si>
  <si>
    <t>A.16.P.31</t>
  </si>
  <si>
    <t>A.16.P.33</t>
  </si>
  <si>
    <t>A.16.P.40</t>
  </si>
  <si>
    <t>A.16.P.41</t>
  </si>
  <si>
    <t>A.16.P.42</t>
  </si>
  <si>
    <t>A.16.P.43</t>
  </si>
  <si>
    <t>A.16.P.44</t>
  </si>
  <si>
    <t>A.17.R</t>
  </si>
  <si>
    <t>PUNE REGIONAL CENTRE</t>
  </si>
  <si>
    <t>A.17.R.2</t>
  </si>
  <si>
    <t>A.17.R.3</t>
  </si>
  <si>
    <t>A.17.P</t>
  </si>
  <si>
    <t>A.17.P.1</t>
  </si>
  <si>
    <t>A.17.P.2</t>
  </si>
  <si>
    <t>A.17.P.3</t>
  </si>
  <si>
    <t>A.17.P.6</t>
  </si>
  <si>
    <t>A.17.P.8</t>
  </si>
  <si>
    <t>A.17.P.9</t>
  </si>
  <si>
    <t>A.17.P.10</t>
  </si>
  <si>
    <t>A.17.P.11</t>
  </si>
  <si>
    <t>A.17.P.12</t>
  </si>
  <si>
    <t>Travelling Expenses of
 Committee Members &amp; Others</t>
  </si>
  <si>
    <t>A.17.P.13</t>
  </si>
  <si>
    <t>A.17.P.14</t>
  </si>
  <si>
    <t>A.17.P.15</t>
  </si>
  <si>
    <t>A.17.P.16</t>
  </si>
  <si>
    <t>A.17.P.17</t>
  </si>
  <si>
    <t>A.17.P.18</t>
  </si>
  <si>
    <t>A.17.P.20</t>
  </si>
  <si>
    <t>A.17.P.22</t>
  </si>
  <si>
    <t>A.17.P.23</t>
  </si>
  <si>
    <t>A.17.P.24</t>
  </si>
  <si>
    <t>A.17.P.25</t>
  </si>
  <si>
    <t>A.17.P.27</t>
  </si>
  <si>
    <t>A.17.P.28</t>
  </si>
  <si>
    <t>A.17.P.29</t>
  </si>
  <si>
    <t>A.17.P.30</t>
  </si>
  <si>
    <t>A.17.P.31</t>
  </si>
  <si>
    <t>A.17.P.33</t>
  </si>
  <si>
    <t>A.17.P.40</t>
  </si>
  <si>
    <t>A.17.P.41</t>
  </si>
  <si>
    <t>A.17.P.42</t>
  </si>
  <si>
    <t>A.17.P.43</t>
  </si>
  <si>
    <t>A.17.P.44</t>
  </si>
  <si>
    <t xml:space="preserve">Minor Repairs for RC Building </t>
  </si>
  <si>
    <t>A.20.R</t>
  </si>
  <si>
    <t>MUMBAI REGIONAL CENTRE</t>
  </si>
  <si>
    <t>A.20.R.2</t>
  </si>
  <si>
    <t>A.20.R.3</t>
  </si>
  <si>
    <t>A.20.P</t>
  </si>
  <si>
    <t>MUMBAI REGIONAL CENTRE                                                                                                                                                                          Capital Expenditure</t>
  </si>
  <si>
    <t>A.20.P.1</t>
  </si>
  <si>
    <t>A.20.P.2</t>
  </si>
  <si>
    <t>A.20.P.3</t>
  </si>
  <si>
    <t>Revenue Expenditure</t>
  </si>
  <si>
    <t>A.20.P.6</t>
  </si>
  <si>
    <t>A.20.P.8</t>
  </si>
  <si>
    <t>A.20.P.9</t>
  </si>
  <si>
    <t>A.20.P.10</t>
  </si>
  <si>
    <t>A.20.P.11</t>
  </si>
  <si>
    <t>A.20.P.12</t>
  </si>
  <si>
    <t>A.20.P.13</t>
  </si>
  <si>
    <t>A.20.P.14</t>
  </si>
  <si>
    <t>A.20.P.15</t>
  </si>
  <si>
    <t>A.20.P.16</t>
  </si>
  <si>
    <t>A.20.P.17</t>
  </si>
  <si>
    <t>A.20.P.18</t>
  </si>
  <si>
    <t>A.20.P.20</t>
  </si>
  <si>
    <t>A.20.P.22</t>
  </si>
  <si>
    <t>A.20.P.23</t>
  </si>
  <si>
    <t>A.20.P.24</t>
  </si>
  <si>
    <t>A.20.P.25</t>
  </si>
  <si>
    <t>A.20.P.27</t>
  </si>
  <si>
    <t>A.20.P.28</t>
  </si>
  <si>
    <t>A.20.P.29</t>
  </si>
  <si>
    <t>A.20.P.30</t>
  </si>
  <si>
    <t>A.20.P.31</t>
  </si>
  <si>
    <t>A.20.P.33</t>
  </si>
  <si>
    <t>A.20.P.40</t>
  </si>
  <si>
    <t>A.20.P.41</t>
  </si>
  <si>
    <t>A.20.P.42</t>
  </si>
  <si>
    <t>A.20.P.43</t>
  </si>
  <si>
    <t>A.20.P.44</t>
  </si>
  <si>
    <t>Minor Repairs For RC Building</t>
  </si>
  <si>
    <t>A.21.R</t>
  </si>
  <si>
    <t>KOLHAPUR REGIONAL CENTRE</t>
  </si>
  <si>
    <t>A.21.R.2</t>
  </si>
  <si>
    <t>A.21.R.3</t>
  </si>
  <si>
    <t>A.21.P</t>
  </si>
  <si>
    <t>KOLHAPUR REGIONAL CENTRE                                                                                                                                            Capital Expenditure</t>
  </si>
  <si>
    <t>A.21.P.1</t>
  </si>
  <si>
    <t>A.21.P.2</t>
  </si>
  <si>
    <t>A.21.P.3</t>
  </si>
  <si>
    <t>A.21.P.6</t>
  </si>
  <si>
    <t>A.21.P.8</t>
  </si>
  <si>
    <t>A.21.P.9</t>
  </si>
  <si>
    <t>A.21.P.10</t>
  </si>
  <si>
    <t>A.21.P.11</t>
  </si>
  <si>
    <t>A.21.P.12</t>
  </si>
  <si>
    <t>A.21.P.13</t>
  </si>
  <si>
    <t>A.21.P.14</t>
  </si>
  <si>
    <t>A.21.P.15</t>
  </si>
  <si>
    <t>A.21.P.16</t>
  </si>
  <si>
    <t>A.21.P.17</t>
  </si>
  <si>
    <t>A.21.P.18</t>
  </si>
  <si>
    <t>A.21.P.20</t>
  </si>
  <si>
    <t>A.21.P.22</t>
  </si>
  <si>
    <t>A.21.P.23</t>
  </si>
  <si>
    <t>A.21.P.24</t>
  </si>
  <si>
    <t>A.21.P.25</t>
  </si>
  <si>
    <t>A.21.P.27</t>
  </si>
  <si>
    <t>A.21.P.28</t>
  </si>
  <si>
    <t>A.21.P.29</t>
  </si>
  <si>
    <t>A.21.P.30</t>
  </si>
  <si>
    <t>A.21.P.31</t>
  </si>
  <si>
    <t>A.21.P.33</t>
  </si>
  <si>
    <t>A.21.P.40</t>
  </si>
  <si>
    <t>A.21.P.41</t>
  </si>
  <si>
    <t>A.21.P.42</t>
  </si>
  <si>
    <t>A.21.P.43</t>
  </si>
  <si>
    <t>A.21.P.44</t>
  </si>
  <si>
    <t>A.24.R</t>
  </si>
  <si>
    <t>A.24.P</t>
  </si>
  <si>
    <t>Extension Activities</t>
  </si>
  <si>
    <t>Vocational Education &amp; training (Skill Development)</t>
  </si>
  <si>
    <t>Assistance for Socio-Economic Weaker Students</t>
  </si>
  <si>
    <t>Monitoring of Study Centre</t>
  </si>
  <si>
    <t>Travelling Exp. For Seminar Workshop to Acd.Staff</t>
  </si>
  <si>
    <t>A.23.R</t>
  </si>
  <si>
    <t>SCHOOL OF HUM.&amp; SOC.SCIENCES                                                                                                                      Admission Fee</t>
  </si>
  <si>
    <t>A.23.R.1</t>
  </si>
  <si>
    <t>A.23.R.3</t>
  </si>
  <si>
    <t>A.23.R.4</t>
  </si>
  <si>
    <t>A.23.R.7</t>
  </si>
  <si>
    <t>Adv. Dip. (Value &amp; Spiritual Edu.)</t>
  </si>
  <si>
    <t>A.23.R.8</t>
  </si>
  <si>
    <t>A.23.R.9</t>
  </si>
  <si>
    <t>A.23.R.10</t>
  </si>
  <si>
    <t>A.23.R.11</t>
  </si>
  <si>
    <t>B.A. (Police Administration)</t>
  </si>
  <si>
    <t>A.23.R.15</t>
  </si>
  <si>
    <t>A.23.R.16</t>
  </si>
  <si>
    <t>A.23.R.20</t>
  </si>
  <si>
    <t>A.23.R.21</t>
  </si>
  <si>
    <t>A.23.R.22</t>
  </si>
  <si>
    <t>A.23.R.23</t>
  </si>
  <si>
    <t>A.23.R.27</t>
  </si>
  <si>
    <t>A.23.R.28</t>
  </si>
  <si>
    <t>Degree. In value &amp; Spititual Edu.</t>
  </si>
  <si>
    <t>A.23.R.30</t>
  </si>
  <si>
    <t>A.23.R.31</t>
  </si>
  <si>
    <t>A.23.R.36</t>
  </si>
  <si>
    <t>B.A. (Spiritual Educaion )(G71)</t>
  </si>
  <si>
    <t>A.23.P</t>
  </si>
  <si>
    <t>A.23.P.1</t>
  </si>
  <si>
    <t>A.23.P.3</t>
  </si>
  <si>
    <t>A.23.P.6</t>
  </si>
  <si>
    <t>A.23.P.8</t>
  </si>
  <si>
    <t>A.23.P.10</t>
  </si>
  <si>
    <t>A.23.P.11</t>
  </si>
  <si>
    <t>A.23.P.12</t>
  </si>
  <si>
    <t>A.23.P.13</t>
  </si>
  <si>
    <t>A.23.P.15</t>
  </si>
  <si>
    <t>A.23.P.16</t>
  </si>
  <si>
    <t>A.23.P.17</t>
  </si>
  <si>
    <t>A.23.P.20</t>
  </si>
  <si>
    <t>A.23.P.25</t>
  </si>
  <si>
    <t>A.23.P.26</t>
  </si>
  <si>
    <t>A.23.P.27</t>
  </si>
  <si>
    <t>A.23.P.28</t>
  </si>
  <si>
    <t>A.23.P.29</t>
  </si>
  <si>
    <t>A.23.P.30</t>
  </si>
  <si>
    <t>A.23.P.31</t>
  </si>
  <si>
    <t>M.Phil &amp; Ph.D Presentation &amp; Viva-Voce</t>
  </si>
  <si>
    <t>A.23.P.32</t>
  </si>
  <si>
    <t>A.23.P.33</t>
  </si>
  <si>
    <t>A.23.P.34</t>
  </si>
  <si>
    <t>A.23.P.35</t>
  </si>
  <si>
    <t>A.23.P.36</t>
  </si>
  <si>
    <t>Library</t>
  </si>
  <si>
    <t>A.23.P.38</t>
  </si>
  <si>
    <t>A.23.P.40</t>
  </si>
  <si>
    <t>A.23.P.41</t>
  </si>
  <si>
    <t>A.23.P.83</t>
  </si>
  <si>
    <t>A.24.R.1</t>
  </si>
  <si>
    <t>A.24.R.2</t>
  </si>
  <si>
    <t>Cert in Fire &amp; Safety Engg. Mgmt.</t>
  </si>
  <si>
    <t>A.24.R.3</t>
  </si>
  <si>
    <t>A.24.R.4</t>
  </si>
  <si>
    <t>Dip. In Co. Op. Mgmt.. (Banking) (P52)</t>
  </si>
  <si>
    <t>A.24.R.5</t>
  </si>
  <si>
    <t>Dip. In Co. Op. Mgmt.. (Dairy)</t>
  </si>
  <si>
    <t>A.24.R.6</t>
  </si>
  <si>
    <t xml:space="preserve">Dip. In Co. Op. Mgmt.. (ABC) </t>
  </si>
  <si>
    <t>A.24.R.8</t>
  </si>
  <si>
    <t>Dip.in Fire &amp; Safety Engg. Mgmt.</t>
  </si>
  <si>
    <t>A.24.R.10</t>
  </si>
  <si>
    <t>A.24.R.11</t>
  </si>
  <si>
    <t>A.24.R.14</t>
  </si>
  <si>
    <t>Bachelor of Co-op.Mgmt</t>
  </si>
  <si>
    <t>A.24.R.15</t>
  </si>
  <si>
    <t>A.24.R.16</t>
  </si>
  <si>
    <t>B.C.M. (G40)</t>
  </si>
  <si>
    <t>A.24.R.18</t>
  </si>
  <si>
    <t>Master of Commerce (M17)</t>
  </si>
  <si>
    <t>A.24.R.19</t>
  </si>
  <si>
    <t>M.B.A. (P79)</t>
  </si>
  <si>
    <t>A.24.R.21</t>
  </si>
  <si>
    <t>New Programme</t>
  </si>
  <si>
    <t>A.24.R.22</t>
  </si>
  <si>
    <t>A.24.R.23</t>
  </si>
  <si>
    <t>A.24.R.24</t>
  </si>
  <si>
    <t>Preparatory (English)(C15)</t>
  </si>
  <si>
    <t>A.24.P.1</t>
  </si>
  <si>
    <t>A.24.P.3</t>
  </si>
  <si>
    <t>A.24.P.6</t>
  </si>
  <si>
    <t>A.24.P.11</t>
  </si>
  <si>
    <t>A.24.P.13</t>
  </si>
  <si>
    <t>A.24.P.17</t>
  </si>
  <si>
    <t>A.24.P.20</t>
  </si>
  <si>
    <t>A.24.P.25</t>
  </si>
  <si>
    <t>A.24.P.28</t>
  </si>
  <si>
    <t>A.24.P.29</t>
  </si>
  <si>
    <t>A.24.P.30</t>
  </si>
  <si>
    <t>A.24.P.31</t>
  </si>
  <si>
    <t>A.24.P.32</t>
  </si>
  <si>
    <t>A.24.P.33</t>
  </si>
  <si>
    <t>A.24.P.34</t>
  </si>
  <si>
    <t>A.24.P.35</t>
  </si>
  <si>
    <t>A.24.P.36</t>
  </si>
  <si>
    <t>A.24.P.38</t>
  </si>
  <si>
    <t>A.24.P.39</t>
  </si>
  <si>
    <t>A.24.P.40</t>
  </si>
  <si>
    <t>Assistance for Socio-economic Weaker Students</t>
  </si>
  <si>
    <t>A.24.P.41</t>
  </si>
  <si>
    <t>A.24.P.83</t>
  </si>
  <si>
    <t>A.25.R</t>
  </si>
  <si>
    <t>SCHOOL OF CONT EDUCATION                                                                                                                           Admission Fees</t>
  </si>
  <si>
    <t>A.25.R.1</t>
  </si>
  <si>
    <t>Cert.in Beauty Parlour Mgt.(6 months) (C2E)</t>
  </si>
  <si>
    <t>A.25.R.2</t>
  </si>
  <si>
    <t>A.25.R.4</t>
  </si>
  <si>
    <t>A.25.R.8</t>
  </si>
  <si>
    <t>A.25.R.9</t>
  </si>
  <si>
    <t>A.25.R.10</t>
  </si>
  <si>
    <t>A.25.R.19</t>
  </si>
  <si>
    <t>Dip. In Fabrication(T94)</t>
  </si>
  <si>
    <t>A.25.R.21</t>
  </si>
  <si>
    <t>A.25.R.22</t>
  </si>
  <si>
    <t>A.25.R.25</t>
  </si>
  <si>
    <t>A.25.R.26</t>
  </si>
  <si>
    <t>A.25.R.27</t>
  </si>
  <si>
    <t>A.25.R.29</t>
  </si>
  <si>
    <t>A.25.R.33</t>
  </si>
  <si>
    <t>A.25.R.41</t>
  </si>
  <si>
    <t>Dip in Advance Facility Services</t>
  </si>
  <si>
    <t>A.25.R.43</t>
  </si>
  <si>
    <t>B.Sc.Fashion Design(V31)</t>
  </si>
  <si>
    <t>A.25.R.44</t>
  </si>
  <si>
    <t>B.Sc.in Media graphics &amp; animation(T97)</t>
  </si>
  <si>
    <t>A.25.R.45</t>
  </si>
  <si>
    <t>B.Sc. Interior Design 2010 Pattern(V30)</t>
  </si>
  <si>
    <t>A.25.R.46</t>
  </si>
  <si>
    <t>B.Sc.(Hospi &amp; Tour Stud)(V74)</t>
  </si>
  <si>
    <t>A.25.R.47</t>
  </si>
  <si>
    <t>A.25.R.48</t>
  </si>
  <si>
    <t>B.Sc. Facility Services(V19)</t>
  </si>
  <si>
    <t>A.25.R.49</t>
  </si>
  <si>
    <t>Bachelor of fine Arts(V37)</t>
  </si>
  <si>
    <t>A.25.R.58</t>
  </si>
  <si>
    <t>Dip in Fire Sefty</t>
  </si>
  <si>
    <t>A.25.R.59</t>
  </si>
  <si>
    <t>Bat.of Fire &amp; Health Sefty(P97)</t>
  </si>
  <si>
    <t>A.25.R.60</t>
  </si>
  <si>
    <t>B.F.A. Painting (V85)</t>
  </si>
  <si>
    <t>A.25.R.62</t>
  </si>
  <si>
    <t>B.Sc. Construction (V71)</t>
  </si>
  <si>
    <t>A.25.R.63</t>
  </si>
  <si>
    <t>B.Sc. Automotive Tech.(V72)</t>
  </si>
  <si>
    <t>A.25.R.65</t>
  </si>
  <si>
    <t>M.Sc. H.T.S.(V90)</t>
  </si>
  <si>
    <t>A.25.R.66</t>
  </si>
  <si>
    <t>M.Sc. Food Science (V91)</t>
  </si>
  <si>
    <t>A.25.R.68</t>
  </si>
  <si>
    <t>M.Sc. Fashion Design (V89)</t>
  </si>
  <si>
    <t>A.25.R.71</t>
  </si>
  <si>
    <t>Other  Receipts</t>
  </si>
  <si>
    <t>A.25.R.72</t>
  </si>
  <si>
    <t xml:space="preserve">Dip. In Fire &amp; Computerised Sefty-Distance Education -2010 Pattern </t>
  </si>
  <si>
    <t>A.25.R.73</t>
  </si>
  <si>
    <t>A.25.R.74</t>
  </si>
  <si>
    <t>B.Sc.(HSCS)2016 CGPA (v102)</t>
  </si>
  <si>
    <t>A.25.R.75</t>
  </si>
  <si>
    <t>A.25.R.76</t>
  </si>
  <si>
    <t>Cert. In Fire &amp; Safety (Engg.&amp;Mgmt) (C97)</t>
  </si>
  <si>
    <t>A.25.R.77</t>
  </si>
  <si>
    <t>B.F.A. Painting (Part-II)(V87)</t>
  </si>
  <si>
    <t>A.25.P</t>
  </si>
  <si>
    <t>SCHOOL OF CONT.EDUCATION                                                                                                                           Capital Expenditure</t>
  </si>
  <si>
    <t>A.25.P.2</t>
  </si>
  <si>
    <t>A.25.P.3</t>
  </si>
  <si>
    <t>A.25.P.6</t>
  </si>
  <si>
    <t>A.25.P.11</t>
  </si>
  <si>
    <t>A.25.P.12</t>
  </si>
  <si>
    <t>A.25.P.13</t>
  </si>
  <si>
    <t>A.25.P.17</t>
  </si>
  <si>
    <t>A.25.P.20</t>
  </si>
  <si>
    <t>A.25.P.28</t>
  </si>
  <si>
    <t>A.25.P.29</t>
  </si>
  <si>
    <t>A.25.P.32</t>
  </si>
  <si>
    <t>A.25.P.33</t>
  </si>
  <si>
    <t>A.25.P.34</t>
  </si>
  <si>
    <t>A.25.P.35</t>
  </si>
  <si>
    <t>A.25.P.36</t>
  </si>
  <si>
    <t>A.25.P.38</t>
  </si>
  <si>
    <t>A.25.P.39</t>
  </si>
  <si>
    <t>A.25.P.40</t>
  </si>
  <si>
    <t>A.25.P.41</t>
  </si>
  <si>
    <t>A.25.P.71</t>
  </si>
  <si>
    <t>Payment of other Courses</t>
  </si>
  <si>
    <t>A.25.P.83</t>
  </si>
  <si>
    <t>A.26.R</t>
  </si>
  <si>
    <t>A.26.R.1</t>
  </si>
  <si>
    <t>Online Certi.Dip/Degree</t>
  </si>
  <si>
    <t>A.26.R.2</t>
  </si>
  <si>
    <t>MKCL Wave Programme</t>
  </si>
  <si>
    <t>A.26.R.3</t>
  </si>
  <si>
    <t>M.S.C.I.T. Programme</t>
  </si>
  <si>
    <t>A.26.R.4</t>
  </si>
  <si>
    <t>Diploma in Computer Applications</t>
  </si>
  <si>
    <t>A.26.R.5</t>
  </si>
  <si>
    <t>Dip. in Computerized Accounting &amp; Aud.</t>
  </si>
  <si>
    <t>A.26.R.6</t>
  </si>
  <si>
    <t>A.26.R.7</t>
  </si>
  <si>
    <t>A.26.R.8</t>
  </si>
  <si>
    <t>A.26.R.9</t>
  </si>
  <si>
    <t>A.26.R.10</t>
  </si>
  <si>
    <t>A.26.R.11</t>
  </si>
  <si>
    <t>M. Sc. (Information System)</t>
  </si>
  <si>
    <t>A.26.R.12</t>
  </si>
  <si>
    <t>Ph.D.</t>
  </si>
  <si>
    <t>A.26.R.13</t>
  </si>
  <si>
    <t>A.26.R.15</t>
  </si>
  <si>
    <t>Oracle</t>
  </si>
  <si>
    <t>A.26.R.16</t>
  </si>
  <si>
    <t>Advance Dip. In Computing</t>
  </si>
  <si>
    <t>A.26.R.17</t>
  </si>
  <si>
    <t>A.26.R.18</t>
  </si>
  <si>
    <t>A.26.R.19</t>
  </si>
  <si>
    <t>P.G.Diploma in Computer Applications</t>
  </si>
  <si>
    <t>A.26.R.20</t>
  </si>
  <si>
    <t>Diploma in Computing (P142)</t>
  </si>
  <si>
    <t>A.26.R.21</t>
  </si>
  <si>
    <t>Certificate in Computer Operation for Blind (C93)</t>
  </si>
  <si>
    <t>A.26.R.22</t>
  </si>
  <si>
    <t>Certificate in Office Tools (D101)(D102)</t>
  </si>
  <si>
    <t>A.26.R.23</t>
  </si>
  <si>
    <t xml:space="preserve">Certificate in Visual Basic (D103) </t>
  </si>
  <si>
    <t>A.26.R.24</t>
  </si>
  <si>
    <t>Certificate in Programming Expertise in C (D105)</t>
  </si>
  <si>
    <t>A.26.R.25</t>
  </si>
  <si>
    <t>Certificate in Data Structure using C (D106)</t>
  </si>
  <si>
    <t>A.26.R.26</t>
  </si>
  <si>
    <t>A.26.R.27</t>
  </si>
  <si>
    <t>Certificate in OOPS and C++(D107)</t>
  </si>
  <si>
    <t>A.26.R.28</t>
  </si>
  <si>
    <t>A.26.R.29</t>
  </si>
  <si>
    <t>Certificate in Building Web Portals Through ASP.NET.(D109</t>
  </si>
  <si>
    <t>A.26.R.30</t>
  </si>
  <si>
    <t>Certificate in Enterprise Solution Using JEE (D110)</t>
  </si>
  <si>
    <t>A.26.R.31</t>
  </si>
  <si>
    <t>Certificate in Programming Excellence through C#2016 Pattern(D111)</t>
  </si>
  <si>
    <t>A.26.R.32</t>
  </si>
  <si>
    <t xml:space="preserve">Certificate in Visual Programming  (D112) </t>
  </si>
  <si>
    <t>A.26.R.33</t>
  </si>
  <si>
    <t>Certificate in LINUX (D113)</t>
  </si>
  <si>
    <t>A.26.R.34</t>
  </si>
  <si>
    <t>Certificate in ORACLE (D114)</t>
  </si>
  <si>
    <t>A.26.R.36</t>
  </si>
  <si>
    <t>B.Sc (Industrial Science)(P133-2016 Pattern)</t>
  </si>
  <si>
    <t>A.26.R.37</t>
  </si>
  <si>
    <t>Diploma in Business Process Mgmt. (P140)</t>
  </si>
  <si>
    <t>A.26.R.38</t>
  </si>
  <si>
    <t>Diploma in Business Process Mgmt. (B.B.A.BPM 2016 Pattern)(P137)</t>
  </si>
  <si>
    <t>A.26.R.39</t>
  </si>
  <si>
    <t>B.Sc.CSA (V66)</t>
  </si>
  <si>
    <t>A.26.R.40</t>
  </si>
  <si>
    <t>Bachlor of Science Application (BCA)(2016 Pattern)(P134)</t>
  </si>
  <si>
    <t>A.26.R.41</t>
  </si>
  <si>
    <t>B.B.A.(BMP)(V65)</t>
  </si>
  <si>
    <t>A.26.P</t>
  </si>
  <si>
    <t>A.26.P.6</t>
  </si>
  <si>
    <t>A.26.P.8</t>
  </si>
  <si>
    <t>A.26.P.10</t>
  </si>
  <si>
    <t>A.26.P.11</t>
  </si>
  <si>
    <t>A.26.P.12</t>
  </si>
  <si>
    <t>A.26.P.13</t>
  </si>
  <si>
    <t>A.26.P.16</t>
  </si>
  <si>
    <t>A.26.P.17</t>
  </si>
  <si>
    <t>A.26.P.20</t>
  </si>
  <si>
    <t>A.26.P.25</t>
  </si>
  <si>
    <t>A.26.P.26</t>
  </si>
  <si>
    <t>A.26.P.29</t>
  </si>
  <si>
    <t>A.26.P.30</t>
  </si>
  <si>
    <t>A.26.P.31</t>
  </si>
  <si>
    <t>M.Phil &amp; Ph.D. Presentation &amp; Viva-Voce</t>
  </si>
  <si>
    <t>A.26.P.32</t>
  </si>
  <si>
    <t>A.26.P.33</t>
  </si>
  <si>
    <t>A.26.P.34</t>
  </si>
  <si>
    <t>A.26.P.35</t>
  </si>
  <si>
    <t>A.26.P.36</t>
  </si>
  <si>
    <t>A.26.P.38</t>
  </si>
  <si>
    <t>A.26.P.39</t>
  </si>
  <si>
    <t>A.26.P.40</t>
  </si>
  <si>
    <t>A.26.P.41</t>
  </si>
  <si>
    <t>A.26.P.42</t>
  </si>
  <si>
    <t>A.26.P.43</t>
  </si>
  <si>
    <t>E-Learning Material &amp; Multicopying</t>
  </si>
  <si>
    <t>A.26.P.83</t>
  </si>
  <si>
    <t>A.27.R</t>
  </si>
  <si>
    <t>A.27.R.2</t>
  </si>
  <si>
    <t>Dip.in Mechanical Engg. (L&amp;E)(T24)</t>
  </si>
  <si>
    <t>A.27.R.3</t>
  </si>
  <si>
    <t>Dip.in E &amp; TC.Engg. (L&amp;E)(V63)</t>
  </si>
  <si>
    <t>A.27.R.7</t>
  </si>
  <si>
    <t>Dip.in E &amp; TC.Engg.)(V63)</t>
  </si>
  <si>
    <t>A.27.R.8</t>
  </si>
  <si>
    <t>Dip.in Mechanical Engg.)(V62)</t>
  </si>
  <si>
    <t>A.27.R.10</t>
  </si>
  <si>
    <t>FDAD)(V40)</t>
  </si>
  <si>
    <t>A.27.R.16</t>
  </si>
  <si>
    <t>B.Des)(V28)</t>
  </si>
  <si>
    <t>A.27.R.18</t>
  </si>
  <si>
    <t>A.27.R.19</t>
  </si>
  <si>
    <t>Bachelor of Architecture General (V22)</t>
  </si>
  <si>
    <t>A.27.R.20</t>
  </si>
  <si>
    <t>B.Sc.-(Bio-Technology) (T82)</t>
  </si>
  <si>
    <t>A.27.R.22</t>
  </si>
  <si>
    <t>A.27.R.23</t>
  </si>
  <si>
    <t>B.Tech.Electro. (T34)</t>
  </si>
  <si>
    <t>A.27.R.24</t>
  </si>
  <si>
    <t>A.27.R.25</t>
  </si>
  <si>
    <t>B.Tech.Mech. Engineering(T35)</t>
  </si>
  <si>
    <t>A.27.R.26</t>
  </si>
  <si>
    <t>M.Arch.E.A(V43)</t>
  </si>
  <si>
    <t>A.27.R.27</t>
  </si>
  <si>
    <t>M.Arch.C.M(V42)</t>
  </si>
  <si>
    <t>A.27.R.29</t>
  </si>
  <si>
    <t>Master of Arch.General(V41)</t>
  </si>
  <si>
    <t>A.27.R.31</t>
  </si>
  <si>
    <t>M.Sc.-(Bio-Technology)(T83)</t>
  </si>
  <si>
    <t>A.27.R.32</t>
  </si>
  <si>
    <t>M.Arch.U.R.P.(V44)</t>
  </si>
  <si>
    <t>A.27.R.33</t>
  </si>
  <si>
    <t>A.27.R.34</t>
  </si>
  <si>
    <t>M.Sc.I.E.(V47)</t>
  </si>
  <si>
    <t>A.27.R.36</t>
  </si>
  <si>
    <t>A.27.R.37</t>
  </si>
  <si>
    <t>Study Centre Processing Fee</t>
  </si>
  <si>
    <t>A.27.R.38</t>
  </si>
  <si>
    <t>A.27.R.39</t>
  </si>
  <si>
    <t>A.27.R.40</t>
  </si>
  <si>
    <t>M.Sc. (Environmental Science)(V58) Regular -2015 Pattern</t>
  </si>
  <si>
    <t>A.27.R.41</t>
  </si>
  <si>
    <t>A.27.R.48</t>
  </si>
  <si>
    <t>B.Sc.(Bio.Informatics)2006 Pattern (T80)</t>
  </si>
  <si>
    <t>A.27.P</t>
  </si>
  <si>
    <t>A.27.P.1</t>
  </si>
  <si>
    <t>Purchase Of Furinture</t>
  </si>
  <si>
    <t>A.27.P.3</t>
  </si>
  <si>
    <t>A.27.P.4</t>
  </si>
  <si>
    <t>A.27.P.5</t>
  </si>
  <si>
    <t>A.27.P.6</t>
  </si>
  <si>
    <t>A.27.P.8</t>
  </si>
  <si>
    <t>A.27.P.11</t>
  </si>
  <si>
    <t>Office expenses / Printing &amp; Stationery</t>
  </si>
  <si>
    <t>A.27.P.12</t>
  </si>
  <si>
    <t>A.27.P.13</t>
  </si>
  <si>
    <t>A.27.P.17</t>
  </si>
  <si>
    <t>A.27.P.20</t>
  </si>
  <si>
    <t>A.27.P.25</t>
  </si>
  <si>
    <t>A.27.P.27</t>
  </si>
  <si>
    <t>A.27.P.28</t>
  </si>
  <si>
    <t>A.27.P.29</t>
  </si>
  <si>
    <t>A.27.P.31</t>
  </si>
  <si>
    <t>M.Phil &amp; Ph.D Presentation &amp;Viva-Voce</t>
  </si>
  <si>
    <t>A.27.P.32</t>
  </si>
  <si>
    <t>A.27.P.33</t>
  </si>
  <si>
    <t>A.27.P.34</t>
  </si>
  <si>
    <t>A.27.P.35</t>
  </si>
  <si>
    <t>A.27.P.36</t>
  </si>
  <si>
    <t>A.27.P.38</t>
  </si>
  <si>
    <t>A.27.P.39</t>
  </si>
  <si>
    <t>A.27.P.40</t>
  </si>
  <si>
    <t>A.27.P.41</t>
  </si>
  <si>
    <t>A.27.P.42</t>
  </si>
  <si>
    <t>A.27.P.83</t>
  </si>
  <si>
    <t>A.28.R</t>
  </si>
  <si>
    <t>A.28.R.1</t>
  </si>
  <si>
    <t>Certificate in Gardening (C1D)</t>
  </si>
  <si>
    <t>A.28.R.2</t>
  </si>
  <si>
    <t>A.28.R.3</t>
  </si>
  <si>
    <t>Dip.in Fruit Production (T15)</t>
  </si>
  <si>
    <t>A.28.R.4</t>
  </si>
  <si>
    <t>Dip.in Vegetable Production (T16)</t>
  </si>
  <si>
    <t>A.28.R.5</t>
  </si>
  <si>
    <t>Dip.in Flori.&amp; Land Scape Gard. (T17)</t>
  </si>
  <si>
    <t>A.28.R.6</t>
  </si>
  <si>
    <t>Dip. in Agri business Mgmt. (T14)</t>
  </si>
  <si>
    <t>A.28.R.7</t>
  </si>
  <si>
    <t>A.28.R.8</t>
  </si>
  <si>
    <t>Dip. Agro-Journalism Prog. (P18)</t>
  </si>
  <si>
    <t>A.28.R.9</t>
  </si>
  <si>
    <t>A.28.R.10</t>
  </si>
  <si>
    <t>M.Sc. (Agri) (M05)</t>
  </si>
  <si>
    <t>A.28.R.11</t>
  </si>
  <si>
    <t>Ph.D. Agri</t>
  </si>
  <si>
    <t>A.28.P</t>
  </si>
  <si>
    <t>SCHOOL OF AGRICULTURE SCIENCE                                                                                                                                                          Capital Expenditure</t>
  </si>
  <si>
    <t>A.28.P.1</t>
  </si>
  <si>
    <t>A.28.P.3</t>
  </si>
  <si>
    <t>A.28.P.6</t>
  </si>
  <si>
    <t>A.28.P.11</t>
  </si>
  <si>
    <t>A.28.P.12</t>
  </si>
  <si>
    <t>A.28.P.13</t>
  </si>
  <si>
    <t>A.28.P.17</t>
  </si>
  <si>
    <t>A.28.P.20</t>
  </si>
  <si>
    <t>A.28.P.22</t>
  </si>
  <si>
    <t>A.28.P.26</t>
  </si>
  <si>
    <t>A.28.P.27</t>
  </si>
  <si>
    <t>A.28.P.29</t>
  </si>
  <si>
    <t>A.28.P.30</t>
  </si>
  <si>
    <t>A.28.P.31</t>
  </si>
  <si>
    <t>A.28.P.32</t>
  </si>
  <si>
    <t>A.28.P.33</t>
  </si>
  <si>
    <t>A.28.P.34</t>
  </si>
  <si>
    <t>A.28.P.35</t>
  </si>
  <si>
    <t>A.28.P.36</t>
  </si>
  <si>
    <t>A.28.P.38</t>
  </si>
  <si>
    <t>A.28.P.39</t>
  </si>
  <si>
    <t>A.28.P.40</t>
  </si>
  <si>
    <t>A.28.P.41</t>
  </si>
  <si>
    <t>A.28.P.83</t>
  </si>
  <si>
    <t>A.29.R</t>
  </si>
  <si>
    <t>A.29.R.1</t>
  </si>
  <si>
    <t>Cert. In Patient Asst./Rugnashayak (C55)</t>
  </si>
  <si>
    <t>A.29.R.4</t>
  </si>
  <si>
    <t>Cert.in Arogyamitra (C52)</t>
  </si>
  <si>
    <t>A.29.R.5</t>
  </si>
  <si>
    <t>A.29.R.7</t>
  </si>
  <si>
    <t>D.M.L.T.</t>
  </si>
  <si>
    <t>A.29.R.8</t>
  </si>
  <si>
    <t>D.O.T.A.(P40)</t>
  </si>
  <si>
    <t>A.29.R.9</t>
  </si>
  <si>
    <t>Dip. In Industrial Drug. Science</t>
  </si>
  <si>
    <t>A.29.R.10</t>
  </si>
  <si>
    <t>Dip. In Pharma Manufacturing &amp; Packing (P49)</t>
  </si>
  <si>
    <t>A.29.R.11</t>
  </si>
  <si>
    <t>A.29.R.12</t>
  </si>
  <si>
    <t>B.Sc. (Optometry) (P26)</t>
  </si>
  <si>
    <t>A.29.R.13</t>
  </si>
  <si>
    <t>B.Sc. (Ind.Drug Sci.) (P38)</t>
  </si>
  <si>
    <t>A.29.R.15</t>
  </si>
  <si>
    <t>Master in Public Health (P74)(P46)</t>
  </si>
  <si>
    <t>A.29.R.16</t>
  </si>
  <si>
    <t>Study Center Proc. Fee &amp; Affiliation Fee</t>
  </si>
  <si>
    <t>A.29.R.17</t>
  </si>
  <si>
    <t>A.29.R.18</t>
  </si>
  <si>
    <t>Cert.in accupressor</t>
  </si>
  <si>
    <t>A.29.R.19</t>
  </si>
  <si>
    <t>Dip.in accupressor</t>
  </si>
  <si>
    <t>A.29.R.24</t>
  </si>
  <si>
    <t>A.29.R.25</t>
  </si>
  <si>
    <t>Dip. In  Industrial Science ( Pharma ) (P48)</t>
  </si>
  <si>
    <t>A.29.P</t>
  </si>
  <si>
    <t>SCHOOL OF HEALTH SCIENCE                                                                                                                                                          Capital Expenditure</t>
  </si>
  <si>
    <t>A.29.P.3</t>
  </si>
  <si>
    <t>A.29.P.4</t>
  </si>
  <si>
    <t>A.29.P.6</t>
  </si>
  <si>
    <t>A.29.P.8</t>
  </si>
  <si>
    <t>A.29.P.11</t>
  </si>
  <si>
    <t>A.29.P.12</t>
  </si>
  <si>
    <t>A.29.P.13</t>
  </si>
  <si>
    <t>A.29.P.17</t>
  </si>
  <si>
    <t>A.29.P.25</t>
  </si>
  <si>
    <t>A.29.P.26</t>
  </si>
  <si>
    <t>A.29.P.28</t>
  </si>
  <si>
    <t>A.29.P.29</t>
  </si>
  <si>
    <t>A.29.P.30</t>
  </si>
  <si>
    <t>A.29.P.32</t>
  </si>
  <si>
    <t>A.29.P.33</t>
  </si>
  <si>
    <t>A.29.P.34</t>
  </si>
  <si>
    <t>A.29.P.35</t>
  </si>
  <si>
    <t>A.29.P.36</t>
  </si>
  <si>
    <t>A.29.P.38</t>
  </si>
  <si>
    <t>A.29.P.39</t>
  </si>
  <si>
    <t>A.29.P.40</t>
  </si>
  <si>
    <t>A.29.P.41</t>
  </si>
  <si>
    <t>A.29.P.43</t>
  </si>
  <si>
    <t>Expenses for Dispensary</t>
  </si>
  <si>
    <t>A.29.P.83</t>
  </si>
  <si>
    <t>A.29.P.85</t>
  </si>
  <si>
    <t>A.30.R</t>
  </si>
  <si>
    <t>A.30.R.1</t>
  </si>
  <si>
    <t>Cert.Programme in Human Rights</t>
  </si>
  <si>
    <t>A.30.R.2</t>
  </si>
  <si>
    <t>Cert.Prog. in Counsellor Training</t>
  </si>
  <si>
    <t>A.30.R.4</t>
  </si>
  <si>
    <t>Dip.in Gandhi Vichar Darshan</t>
  </si>
  <si>
    <t>A.30.R.5</t>
  </si>
  <si>
    <t>PGRP Re-registration</t>
  </si>
  <si>
    <t>A.30.R.6</t>
  </si>
  <si>
    <t>B.A. (Consumer Services)</t>
  </si>
  <si>
    <t>A.30.R.7.1</t>
  </si>
  <si>
    <t>A.30.R.7.2</t>
  </si>
  <si>
    <t>A.30.R.7.3</t>
  </si>
  <si>
    <t>A.30.R.7.4</t>
  </si>
  <si>
    <t>A.30.R.7.5</t>
  </si>
  <si>
    <t>A.30.R.11</t>
  </si>
  <si>
    <t>A.30.P</t>
  </si>
  <si>
    <t>ACADEMIC SERVICES DIVISION                                                                                                                        Capital Expenditure</t>
  </si>
  <si>
    <t>A.30.P.1</t>
  </si>
  <si>
    <t>A.30.P.3</t>
  </si>
  <si>
    <t>A.30.P.6</t>
  </si>
  <si>
    <t>A.30.P.8</t>
  </si>
  <si>
    <t>A.30.P.11</t>
  </si>
  <si>
    <t>A.30.P.13</t>
  </si>
  <si>
    <t>A.30.P.17</t>
  </si>
  <si>
    <t>A.30.P.22</t>
  </si>
  <si>
    <t>A.30.P.25</t>
  </si>
  <si>
    <t>A.30.P.29</t>
  </si>
  <si>
    <t>A.30.P.31</t>
  </si>
  <si>
    <t>M. Phil &amp; Ph.D Presentation &amp; Viva-Voce</t>
  </si>
  <si>
    <t>A.30.P.33</t>
  </si>
  <si>
    <t>A.30.P.34</t>
  </si>
  <si>
    <t>A.30.P.40</t>
  </si>
  <si>
    <t>A.30.P.41</t>
  </si>
  <si>
    <t>A.30.P.83</t>
  </si>
  <si>
    <t>A.31.R</t>
  </si>
  <si>
    <t>A.31.R.1</t>
  </si>
  <si>
    <t>A.1.P</t>
  </si>
  <si>
    <t>ADMINISTRATION DIVISION  Capital Expanditure</t>
  </si>
  <si>
    <t>A.1.R</t>
  </si>
  <si>
    <t xml:space="preserve">ADMINISTRATION DIVISION  </t>
  </si>
  <si>
    <t>A.2.P</t>
  </si>
  <si>
    <t>A.2.R</t>
  </si>
  <si>
    <t xml:space="preserve">EXMINATION DIVISION  </t>
  </si>
  <si>
    <t>A.4.R</t>
  </si>
  <si>
    <t xml:space="preserve">FINANCE DIVISION        </t>
  </si>
  <si>
    <t>A.3.P</t>
  </si>
  <si>
    <t>A.4.P</t>
  </si>
  <si>
    <t>A.4.R.15</t>
  </si>
  <si>
    <t xml:space="preserve">Closing of Bank A/C </t>
  </si>
  <si>
    <t>A.2.P.1</t>
  </si>
  <si>
    <t>A.2.P.43</t>
  </si>
  <si>
    <t>Photocopy of Answer Book</t>
  </si>
  <si>
    <t>A.3.P.2</t>
  </si>
  <si>
    <t>A.5.R</t>
  </si>
  <si>
    <t>UNIVERSITY WORKS DEPARTMENT</t>
  </si>
  <si>
    <t>Expenses on  Major Repairs to Buildings - Furniture</t>
  </si>
  <si>
    <t>A.5.P</t>
  </si>
  <si>
    <t>Expenses on  Major Repairs to Buildings - Electrical</t>
  </si>
  <si>
    <t>A.6.R</t>
  </si>
  <si>
    <t>LIBRARY &amp; RESOURCE CENTRE</t>
  </si>
  <si>
    <t>A.6.R.1</t>
  </si>
  <si>
    <t>Library Fee</t>
  </si>
  <si>
    <t>A.6.P</t>
  </si>
  <si>
    <t>A.7.R</t>
  </si>
  <si>
    <t>PRINT PRODUCTION CENTRE</t>
  </si>
  <si>
    <t>A.8.R</t>
  </si>
  <si>
    <t>AUDIO VIDEO CENTRE</t>
  </si>
  <si>
    <t>A.8.P.5.19</t>
  </si>
  <si>
    <t>A.9.R</t>
  </si>
  <si>
    <t>A.9.P</t>
  </si>
  <si>
    <t>A.10.R</t>
  </si>
  <si>
    <t>A.10.P</t>
  </si>
  <si>
    <t xml:space="preserve">ACADEMIC SERVICES DIVISION                                                                                                                            Admission Fees </t>
  </si>
  <si>
    <t>A.31.P</t>
  </si>
  <si>
    <t>A.31.P.2</t>
  </si>
  <si>
    <t>A.31.P.5.1</t>
  </si>
  <si>
    <t>Work - Park Shade Drinking Water Supply</t>
  </si>
  <si>
    <t>A.31.P.5.2</t>
  </si>
  <si>
    <t>Building Land-Scaping Development</t>
  </si>
  <si>
    <t>A.31.P.5.3</t>
  </si>
  <si>
    <t>Construction of Green House</t>
  </si>
  <si>
    <t>A.31.P.5.4</t>
  </si>
  <si>
    <t>Auto Iring System / Equipmentss / Water Supply</t>
  </si>
  <si>
    <t>A.31.P.5.5</t>
  </si>
  <si>
    <t>Campus / Farm Development</t>
  </si>
  <si>
    <t>A.31.P.8</t>
  </si>
  <si>
    <t>A.31.P.11</t>
  </si>
  <si>
    <t>A.31.P.13</t>
  </si>
  <si>
    <t>A.31.P.16</t>
  </si>
  <si>
    <t>A.31.P.17</t>
  </si>
  <si>
    <t>A.31.P.28</t>
  </si>
  <si>
    <t>Farm Maintenance</t>
  </si>
  <si>
    <t>A.31.P.29</t>
  </si>
  <si>
    <t>Campus Garden Maint/ Landscape Devel &amp; Maint</t>
  </si>
  <si>
    <t>A.31.P.31</t>
  </si>
  <si>
    <t>POL / Vehicle Maint For Tractors, Farm Implements</t>
  </si>
  <si>
    <t>A.31.P.40</t>
  </si>
  <si>
    <t>Earn and Learn Scheme-KVK</t>
  </si>
  <si>
    <t>A.31.P.41</t>
  </si>
  <si>
    <t>Agriculture Technology Exhibition (Arrangement &amp; celebration Charges, Honorarium, Felicitation Charges</t>
  </si>
  <si>
    <t>SCHOOL OF  SCIENCE   &amp; TECHNOLOGY                                                                                                                      Admission Fees</t>
  </si>
  <si>
    <t>Dip. in Printing Tech. &amp; Graphic Arts(T31)</t>
  </si>
  <si>
    <t>A.22.R</t>
  </si>
  <si>
    <t>A.22.P</t>
  </si>
  <si>
    <t>A.12.P.6</t>
  </si>
  <si>
    <t>B.17.R</t>
  </si>
  <si>
    <t xml:space="preserve">KVK Revol. Fund </t>
  </si>
  <si>
    <t>B.17.R.1</t>
  </si>
  <si>
    <t>Interest on Investment</t>
  </si>
  <si>
    <t>B.17.R.2</t>
  </si>
  <si>
    <t>Encashment of FDR</t>
  </si>
  <si>
    <t>B.17.R.3</t>
  </si>
  <si>
    <t>Sale of Fruits</t>
  </si>
  <si>
    <t>B.17.R.4</t>
  </si>
  <si>
    <t>Sale of Nursery Plants/Grafts</t>
  </si>
  <si>
    <t>B.17.R.5</t>
  </si>
  <si>
    <t>Sale of Flowers</t>
  </si>
  <si>
    <t>B.17.R.6</t>
  </si>
  <si>
    <t>Sale of Lab Product</t>
  </si>
  <si>
    <t>B.17.R.7</t>
  </si>
  <si>
    <t>Sale of publication</t>
  </si>
  <si>
    <t>B.17.R.8</t>
  </si>
  <si>
    <t>Misc Receipts</t>
  </si>
  <si>
    <t xml:space="preserve">B.17.R.9 </t>
  </si>
  <si>
    <t>Receipts from Others (ATMA, Training Fees Govt)</t>
  </si>
  <si>
    <t>B.17.R.10</t>
  </si>
  <si>
    <t>Training &amp; Hall Rent Charges</t>
  </si>
  <si>
    <t>B.17.R.11</t>
  </si>
  <si>
    <t xml:space="preserve">Establishment of Leaf Tissue Lab (NHM) </t>
  </si>
  <si>
    <t xml:space="preserve">TOTAL </t>
  </si>
  <si>
    <t>B.17.P.1</t>
  </si>
  <si>
    <t>B.17.P.2</t>
  </si>
  <si>
    <t>B.17.P.3</t>
  </si>
  <si>
    <t>Inputs / Ferti. / Pesticides / Soil</t>
  </si>
  <si>
    <t>B.17.P.4</t>
  </si>
  <si>
    <t>Contingencies / Tools &amp; comp Service charges/Equipment/Farm Development</t>
  </si>
  <si>
    <t>B.17.P.5</t>
  </si>
  <si>
    <t>Other Misc Expenses (Stationary, Poultry, Dog, Field etc.,)</t>
  </si>
  <si>
    <t>B.17.P.6</t>
  </si>
  <si>
    <t>Expenditure for Others (Trainings, demonstration from ATMA, Govt., Licensing fee fo Bio- Products)</t>
  </si>
  <si>
    <t>B.17.P.7</t>
  </si>
  <si>
    <t>Planting Material / seeds</t>
  </si>
  <si>
    <t>B.17.P.8</t>
  </si>
  <si>
    <t>Establishment of leaf tissue lab (NHM)</t>
  </si>
  <si>
    <t>B.17.P.9</t>
  </si>
  <si>
    <t>ATMA Training Fees (Govt.)</t>
  </si>
  <si>
    <t>C.2.R.5.20</t>
  </si>
  <si>
    <t>C.2.R</t>
  </si>
  <si>
    <t>ICAR Grants</t>
  </si>
  <si>
    <t xml:space="preserve">Capital Receipts </t>
  </si>
  <si>
    <t xml:space="preserve">Lump Sum Receipt </t>
  </si>
  <si>
    <t>Equipment / Furniture</t>
  </si>
  <si>
    <t>Works (Demo Units) / New Work</t>
  </si>
  <si>
    <t>Vehicle , Tractor, Farm Implements</t>
  </si>
  <si>
    <t>Misecellenous Receipts - Godown, Threshing Yard, Painting, repairing, Spectometer Units , construction of PHT Lab</t>
  </si>
  <si>
    <t>C.2.P.1</t>
  </si>
  <si>
    <t>C.2.P.2</t>
  </si>
  <si>
    <t>C.2.P.4</t>
  </si>
  <si>
    <t>C.2.P.5.13</t>
  </si>
  <si>
    <t>C.2.P.5.17</t>
  </si>
  <si>
    <t xml:space="preserve">A - TOTAL Capital Expenditure </t>
  </si>
  <si>
    <t>C.2.P.6</t>
  </si>
  <si>
    <t>Salary &amp; Allowances</t>
  </si>
  <si>
    <t>C.2.P.8</t>
  </si>
  <si>
    <t>Travelling Allowances</t>
  </si>
  <si>
    <t>C.2.P.17</t>
  </si>
  <si>
    <t>C.2.P.30</t>
  </si>
  <si>
    <t>POLs, Repair Vehicles, Tractor, equipments</t>
  </si>
  <si>
    <t>C.2.P.34</t>
  </si>
  <si>
    <t>Training Contingencies</t>
  </si>
  <si>
    <t>C.2.P.35</t>
  </si>
  <si>
    <t>Tribal Sub Plan</t>
  </si>
  <si>
    <t xml:space="preserve">B- TOTAL Revenue Expenditure </t>
  </si>
  <si>
    <t>Gross Total ICAR Grants</t>
  </si>
  <si>
    <t>A.13.R</t>
  </si>
  <si>
    <t xml:space="preserve">AURANGABAD REGIONAL CENTRE                                                                                               </t>
  </si>
  <si>
    <t xml:space="preserve">  Capital Expenditure</t>
  </si>
  <si>
    <t>A.12.R</t>
  </si>
  <si>
    <t xml:space="preserve">AMRAVATI RAGIONAL CENTRE   </t>
  </si>
  <si>
    <t>A.12.P</t>
  </si>
  <si>
    <t>C.2.P</t>
  </si>
  <si>
    <t>B.17.P</t>
  </si>
  <si>
    <t>Revalidation of DD (Re-Depossited)</t>
  </si>
  <si>
    <t>SCHOOL OF HUM.&amp; SOC.SCIENCES                                                                                                                                 Capital Expenditure</t>
  </si>
  <si>
    <t>D.1.R.1</t>
  </si>
  <si>
    <t>Refund of Advances paid to Contractors Suppliers for University work etc.</t>
  </si>
  <si>
    <t>D.1.R.2</t>
  </si>
  <si>
    <t>Refund of Advances paid to employees for University work</t>
  </si>
  <si>
    <t>D.1.R.3</t>
  </si>
  <si>
    <t>Refund of Salary/ T.A./Medical Advances to employees</t>
  </si>
  <si>
    <t>D.1.R.4</t>
  </si>
  <si>
    <t>Refund of Festival Advances to employees</t>
  </si>
  <si>
    <t>D.1.R.5</t>
  </si>
  <si>
    <t>Refund of Advances for purchase of cycles/ vehicles/computers to employees</t>
  </si>
  <si>
    <t>D.1.R.6</t>
  </si>
  <si>
    <t>Refund of Other Advances</t>
  </si>
  <si>
    <t>D.1.R.7</t>
  </si>
  <si>
    <t>Refund / Recoupment of Cashier Advance</t>
  </si>
  <si>
    <t>D.1.R.8</t>
  </si>
  <si>
    <t>Recoupment of Advances from Regional Centres</t>
  </si>
  <si>
    <t>D.1.R.9</t>
  </si>
  <si>
    <t>Reiumbursement of Interest on Housing Loan</t>
  </si>
  <si>
    <t>D.1.R.10</t>
  </si>
  <si>
    <t xml:space="preserve">Cheque Cancellation </t>
  </si>
  <si>
    <t>D.2.R</t>
  </si>
  <si>
    <t xml:space="preserve">Deposits </t>
  </si>
  <si>
    <t>D.2.R.1</t>
  </si>
  <si>
    <t>Library Deposit</t>
  </si>
  <si>
    <t>D.2.R.2</t>
  </si>
  <si>
    <t>Laboratory Deposit</t>
  </si>
  <si>
    <t>D.2.R.3</t>
  </si>
  <si>
    <t>Hostel Deposit</t>
  </si>
  <si>
    <t>D.2.R.4</t>
  </si>
  <si>
    <t>Thesis Deposit</t>
  </si>
  <si>
    <t>D.2.R.5</t>
  </si>
  <si>
    <t>Earnest Money Deposit</t>
  </si>
  <si>
    <t>D.2.R.6</t>
  </si>
  <si>
    <t>Security Deposits</t>
  </si>
  <si>
    <t>D.2.R.8</t>
  </si>
  <si>
    <t>Other Deposits</t>
  </si>
  <si>
    <t>D.2.R.9</t>
  </si>
  <si>
    <t>Miscellaneous Lapsed Deposits</t>
  </si>
  <si>
    <t>D.2.R.10</t>
  </si>
  <si>
    <t>Profession Tax Deducted</t>
  </si>
  <si>
    <t>D.2.R.11</t>
  </si>
  <si>
    <t>TDS (94C) Deducted</t>
  </si>
  <si>
    <t>D.2.R.12</t>
  </si>
  <si>
    <t>TDS (94J) Deducted</t>
  </si>
  <si>
    <t>D.2.R.13</t>
  </si>
  <si>
    <t>VAT Deducted 2%</t>
  </si>
  <si>
    <t>D.2.R.13.1</t>
  </si>
  <si>
    <t>VAT Deducted 5% (NEW)</t>
  </si>
  <si>
    <t>D.2.R.14</t>
  </si>
  <si>
    <t>Insurance Deducted</t>
  </si>
  <si>
    <t>D.2.R.15</t>
  </si>
  <si>
    <t>Labour Welfare Deducted</t>
  </si>
  <si>
    <t>D.2.R.16</t>
  </si>
  <si>
    <t>Royalty Deducted</t>
  </si>
  <si>
    <t>D.2.R.17</t>
  </si>
  <si>
    <t>Study Centre Deposit</t>
  </si>
  <si>
    <t>D.2.R.18</t>
  </si>
  <si>
    <t xml:space="preserve">B </t>
  </si>
  <si>
    <t>D.1.P.1</t>
  </si>
  <si>
    <t>Advances paid to Contractors/ Suppliers for University work</t>
  </si>
  <si>
    <t>D.1.P.2</t>
  </si>
  <si>
    <t>Advances paid to employees for University work</t>
  </si>
  <si>
    <t>D.1.P.3</t>
  </si>
  <si>
    <t>Salary/ T.A./Medical Advances to employees</t>
  </si>
  <si>
    <t>D.1.P.4</t>
  </si>
  <si>
    <t>Festival Advances to employees</t>
  </si>
  <si>
    <t>D.1.P.5</t>
  </si>
  <si>
    <t>Advances for purchase of cycles/ vehicles/computers to employees</t>
  </si>
  <si>
    <t>D.1.P.6</t>
  </si>
  <si>
    <t>Other Advances</t>
  </si>
  <si>
    <t>D.1.P.7</t>
  </si>
  <si>
    <t>Advance paid to Cashier</t>
  </si>
  <si>
    <t>D.1.P.8</t>
  </si>
  <si>
    <t>Payment of Advances to Regional Centres</t>
  </si>
  <si>
    <t>D.1.P.9</t>
  </si>
  <si>
    <t>D.1.P.10</t>
  </si>
  <si>
    <t>D.2.P</t>
  </si>
  <si>
    <t>D.2.P.1</t>
  </si>
  <si>
    <t>D.2.P.2</t>
  </si>
  <si>
    <t>D.2.P.3</t>
  </si>
  <si>
    <t>D.2.P.4</t>
  </si>
  <si>
    <t>D.2.P.5</t>
  </si>
  <si>
    <t>D.2.P.6</t>
  </si>
  <si>
    <t>Security Deposits refunds</t>
  </si>
  <si>
    <t>D.2.P.8</t>
  </si>
  <si>
    <t>D.2.P.9</t>
  </si>
  <si>
    <t>Refund of Misc. Lapsed Deposit</t>
  </si>
  <si>
    <t>D.2.P.10</t>
  </si>
  <si>
    <t>Payment of Profession Tax</t>
  </si>
  <si>
    <t>D.2.P.11</t>
  </si>
  <si>
    <t>Payment of TDS (94C)</t>
  </si>
  <si>
    <t>D.2.P.12</t>
  </si>
  <si>
    <t>Payment of TDS (94J)</t>
  </si>
  <si>
    <t>D.2.P.13</t>
  </si>
  <si>
    <t>Payment of VAT 2%</t>
  </si>
  <si>
    <t>D.2.P.13.1</t>
  </si>
  <si>
    <t xml:space="preserve">Payment of VAT 5% (NEW) </t>
  </si>
  <si>
    <t>D.2.P.14</t>
  </si>
  <si>
    <t>Payment of Insurance</t>
  </si>
  <si>
    <t>D.2.P.15</t>
  </si>
  <si>
    <t>Payment of Labour Welfare</t>
  </si>
  <si>
    <t>D.2.P.16</t>
  </si>
  <si>
    <t>Payment of Royalty</t>
  </si>
  <si>
    <t>D.2.P.17</t>
  </si>
  <si>
    <t>D.2.P.18</t>
  </si>
  <si>
    <t xml:space="preserve">Income Tax  From Salary </t>
  </si>
  <si>
    <r>
      <rPr>
        <b/>
        <i/>
        <sz val="9"/>
        <color theme="1"/>
        <rFont val="Calibri"/>
        <family val="2"/>
        <scheme val="minor"/>
      </rPr>
      <t xml:space="preserve">N.B. - </t>
    </r>
    <r>
      <rPr>
        <i/>
        <sz val="9"/>
        <color theme="1"/>
        <rFont val="Calibri"/>
        <family val="2"/>
        <scheme val="minor"/>
      </rPr>
      <t xml:space="preserve">Provision in the budget is not to be taken as conveying sanction or authority for incurring expenditure </t>
    </r>
  </si>
  <si>
    <t xml:space="preserve">LOANS &amp; ADVANCES                                                                                                                                                   Recovery of Advances                                            </t>
  </si>
  <si>
    <t>D.1.P</t>
  </si>
  <si>
    <t>LOANS &amp; ADVANCES                                                                                                                                                 Payment of Advances</t>
  </si>
  <si>
    <t xml:space="preserve">Receipt Side </t>
  </si>
  <si>
    <t>Budget Code</t>
  </si>
  <si>
    <t>C.1.R.32</t>
  </si>
  <si>
    <t>UGC -DEB Vocational Education &amp; tran (Skill Deve.)</t>
  </si>
  <si>
    <t>C.1.R.33</t>
  </si>
  <si>
    <t>UGC -DEB Student Support Services (Head &amp; RC)</t>
  </si>
  <si>
    <t>C.1.R.34</t>
  </si>
  <si>
    <t>UGC -DEB Staff Training &amp; Development</t>
  </si>
  <si>
    <t>C.1.R.35</t>
  </si>
  <si>
    <t>UGC -DEB Research &amp; Development</t>
  </si>
  <si>
    <t>C.1.R.36</t>
  </si>
  <si>
    <t>UGC -DEB Technology Support</t>
  </si>
  <si>
    <t>C.1.R.37</t>
  </si>
  <si>
    <t>UGC -DEB Library</t>
  </si>
  <si>
    <t>C.1.R.38</t>
  </si>
  <si>
    <t>UGC -DEB Development of Course Material &amp; QAM</t>
  </si>
  <si>
    <t>C.1.R.39</t>
  </si>
  <si>
    <t>UGC -DEB Assistance for Human Resource</t>
  </si>
  <si>
    <t xml:space="preserve">TOTAL UGC-DEB Grants </t>
  </si>
  <si>
    <t>C.3.R</t>
  </si>
  <si>
    <t xml:space="preserve">ICSSR Grants </t>
  </si>
  <si>
    <t>C.3.R.6</t>
  </si>
  <si>
    <t>Full Time Research Staff</t>
  </si>
  <si>
    <t>C.3.R.8</t>
  </si>
  <si>
    <t>Field Work Cost</t>
  </si>
  <si>
    <t>C.3.R.17</t>
  </si>
  <si>
    <t>Contingency</t>
  </si>
  <si>
    <t>C.3.R.34</t>
  </si>
  <si>
    <t>Institutional Overhead</t>
  </si>
  <si>
    <t xml:space="preserve">TOTAL ICSSR Grants </t>
  </si>
  <si>
    <t xml:space="preserve">C.5.R </t>
  </si>
  <si>
    <t xml:space="preserve">NSS Grants </t>
  </si>
  <si>
    <t>C.5.R.33</t>
  </si>
  <si>
    <t>Govt. Grants for N.S.S</t>
  </si>
  <si>
    <t xml:space="preserve">TOTAL NSS Grants </t>
  </si>
  <si>
    <t>C.7.R</t>
  </si>
  <si>
    <t xml:space="preserve">Vishwakosh </t>
  </si>
  <si>
    <t>C.7.R.1</t>
  </si>
  <si>
    <t xml:space="preserve">Grant from Vishwakosh Mandal, Mumbai </t>
  </si>
  <si>
    <t>C.8.R</t>
  </si>
  <si>
    <t>NHM &amp; ATMA</t>
  </si>
  <si>
    <t>C.8.R.1</t>
  </si>
  <si>
    <t>Establishment of Leaf Tissue lab (NHM)</t>
  </si>
  <si>
    <t>C.8.R.2</t>
  </si>
  <si>
    <t>Receipts from Others(ATMA,Training Fess Govt.)</t>
  </si>
  <si>
    <t>C.9.R.1</t>
  </si>
  <si>
    <t xml:space="preserve">Post Matric Scholarship </t>
  </si>
  <si>
    <t xml:space="preserve">Expenditure  Side </t>
  </si>
  <si>
    <t xml:space="preserve">AGENCY &amp; SCHEMES
UGC-DEB Grants  </t>
  </si>
  <si>
    <t>C.1.P.32</t>
  </si>
  <si>
    <t>C.1.P.33</t>
  </si>
  <si>
    <t>C.1.P.34</t>
  </si>
  <si>
    <t>C.1.P.35</t>
  </si>
  <si>
    <t>C.1.P.36</t>
  </si>
  <si>
    <t>C.1.P.37</t>
  </si>
  <si>
    <t>C.1.P.38</t>
  </si>
  <si>
    <t>C.1.P.39</t>
  </si>
  <si>
    <t xml:space="preserve">ICAR Grants </t>
  </si>
  <si>
    <t xml:space="preserve">Capital Expenditure </t>
  </si>
  <si>
    <t>C.3.P</t>
  </si>
  <si>
    <t>C.3.P.6</t>
  </si>
  <si>
    <t>C.3.P.8</t>
  </si>
  <si>
    <t>C.3.P.17</t>
  </si>
  <si>
    <t>C.3.P.34</t>
  </si>
  <si>
    <t>C.5.P</t>
  </si>
  <si>
    <t>C.5.P.33</t>
  </si>
  <si>
    <t>National Service Scheme (N.S.S.)</t>
  </si>
  <si>
    <t>C.7.P</t>
  </si>
  <si>
    <t>C.7.P.1</t>
  </si>
  <si>
    <t xml:space="preserve">Vishwakosh Co-ordinator </t>
  </si>
  <si>
    <t>C.7.P.2</t>
  </si>
  <si>
    <t>Vishwakosh Co-Ordinator Meeting TA-DA</t>
  </si>
  <si>
    <t>C.7.P.3</t>
  </si>
  <si>
    <t xml:space="preserve">Vishwakosh Training &amp; Workshop </t>
  </si>
  <si>
    <t>C.8.P</t>
  </si>
  <si>
    <t xml:space="preserve">NHM &amp; ATMA </t>
  </si>
  <si>
    <t>C.8.P.1</t>
  </si>
  <si>
    <t>C.8.P.2</t>
  </si>
  <si>
    <t>ATMA Training Fess (Govt.)</t>
  </si>
  <si>
    <t>C.9.P.1</t>
  </si>
  <si>
    <t xml:space="preserve">UGC-DEB Grants </t>
  </si>
  <si>
    <t>C.10.R.1</t>
  </si>
  <si>
    <t xml:space="preserve">State Govt. Grant for Development  </t>
  </si>
  <si>
    <t>C.10.P.1</t>
  </si>
  <si>
    <t>State Govt. Grant for Development</t>
  </si>
  <si>
    <t>B.1.R</t>
  </si>
  <si>
    <t xml:space="preserve">Depreciation Fund </t>
  </si>
  <si>
    <t>B.1.R.1</t>
  </si>
  <si>
    <t>Contribution from University</t>
  </si>
  <si>
    <t>B.1.R.2</t>
  </si>
  <si>
    <t>B.1.R.3</t>
  </si>
  <si>
    <t>B.2.R</t>
  </si>
  <si>
    <t xml:space="preserve">General Fund </t>
  </si>
  <si>
    <t>B.2.R.1</t>
  </si>
  <si>
    <t>B.2.R.2</t>
  </si>
  <si>
    <t>B.2.R.3</t>
  </si>
  <si>
    <t>B.3.R</t>
  </si>
  <si>
    <t xml:space="preserve">Research &amp; Devel. Fund </t>
  </si>
  <si>
    <t>B.3.R.1</t>
  </si>
  <si>
    <t>B.3.R.2</t>
  </si>
  <si>
    <t>B.3.R.3</t>
  </si>
  <si>
    <t>B.4.R</t>
  </si>
  <si>
    <t xml:space="preserve">Endowment and Donations </t>
  </si>
  <si>
    <t>B.4.R.1</t>
  </si>
  <si>
    <t>B.4.R.2</t>
  </si>
  <si>
    <t>B.4.R.3</t>
  </si>
  <si>
    <t>B.4.R.4</t>
  </si>
  <si>
    <t>Endowment and Donations from Public</t>
  </si>
  <si>
    <t>B.5.R</t>
  </si>
  <si>
    <t xml:space="preserve">Gratuity Fund </t>
  </si>
  <si>
    <t>B.5.R.1</t>
  </si>
  <si>
    <t>B.5.R.2</t>
  </si>
  <si>
    <t>B.5.R.3</t>
  </si>
  <si>
    <t>B.6.R</t>
  </si>
  <si>
    <t xml:space="preserve">Disaster Fund </t>
  </si>
  <si>
    <t>B.6.R.1</t>
  </si>
  <si>
    <t>B.6.R.2</t>
  </si>
  <si>
    <t>B.6.R.3</t>
  </si>
  <si>
    <t>B.7.R</t>
  </si>
  <si>
    <t xml:space="preserve">Researve Fund </t>
  </si>
  <si>
    <t>B.7.R.1</t>
  </si>
  <si>
    <t>B.7.R.2</t>
  </si>
  <si>
    <t>B.7.R.3</t>
  </si>
  <si>
    <t>B.8.R</t>
  </si>
  <si>
    <t xml:space="preserve">Contingency </t>
  </si>
  <si>
    <t>B.8.R.1</t>
  </si>
  <si>
    <t>B.8.R.2</t>
  </si>
  <si>
    <t>B.8.R.3</t>
  </si>
  <si>
    <t>B.9.R</t>
  </si>
  <si>
    <t xml:space="preserve">Development Fund </t>
  </si>
  <si>
    <t>B.9.R.1</t>
  </si>
  <si>
    <t>B.9.R.2</t>
  </si>
  <si>
    <t>B.9.R.3</t>
  </si>
  <si>
    <t>B.10.R</t>
  </si>
  <si>
    <t xml:space="preserve">Branding Fund </t>
  </si>
  <si>
    <t>B.10.R.1</t>
  </si>
  <si>
    <t>B.10.R.2</t>
  </si>
  <si>
    <t>B.10.R.3</t>
  </si>
  <si>
    <t>B.11.R</t>
  </si>
  <si>
    <t xml:space="preserve">CPF/EPF Fund </t>
  </si>
  <si>
    <t>B.11.R.1</t>
  </si>
  <si>
    <t>B.11.R.2</t>
  </si>
  <si>
    <t>B.11.R.3</t>
  </si>
  <si>
    <t>B.12.R</t>
  </si>
  <si>
    <t xml:space="preserve">Staff Development Fund </t>
  </si>
  <si>
    <t>B.12.R.1</t>
  </si>
  <si>
    <t>B.12.R.2</t>
  </si>
  <si>
    <t>B.12.R.3</t>
  </si>
  <si>
    <t>B.13.R</t>
  </si>
  <si>
    <t>B.13.R.1</t>
  </si>
  <si>
    <t>B.13.R.2</t>
  </si>
  <si>
    <t>B.13.R.3</t>
  </si>
  <si>
    <t>B.14.R</t>
  </si>
  <si>
    <t xml:space="preserve">Employee Welfare Fund </t>
  </si>
  <si>
    <t>B.14.R.1</t>
  </si>
  <si>
    <t>B.14.R.2</t>
  </si>
  <si>
    <t>B.14.R.3</t>
  </si>
  <si>
    <t>B.15.R</t>
  </si>
  <si>
    <t xml:space="preserve">Human Resource Development Fund </t>
  </si>
  <si>
    <t>B.15.R.1</t>
  </si>
  <si>
    <t>B.15.R.2</t>
  </si>
  <si>
    <t>B.15.R.3</t>
  </si>
  <si>
    <t>B.19.R</t>
  </si>
  <si>
    <t xml:space="preserve">Golden Jublilee Fund </t>
  </si>
  <si>
    <t>B.19.R.1</t>
  </si>
  <si>
    <t>B.19.R.2</t>
  </si>
  <si>
    <t>B.19.R.3</t>
  </si>
  <si>
    <t>B.20.R</t>
  </si>
  <si>
    <t xml:space="preserve">Diamond Jubilee Fund </t>
  </si>
  <si>
    <t>B.20.R.1</t>
  </si>
  <si>
    <t>B.20.R.2</t>
  </si>
  <si>
    <t>B.20.R.3</t>
  </si>
  <si>
    <t>B.21.R</t>
  </si>
  <si>
    <t xml:space="preserve">Centurian Fund </t>
  </si>
  <si>
    <t>B.21.R.1</t>
  </si>
  <si>
    <t>B.21.R.2</t>
  </si>
  <si>
    <t>B.21.R.3</t>
  </si>
  <si>
    <t>B.22.R</t>
  </si>
  <si>
    <t xml:space="preserve">Housing Interest Reibersement Fund </t>
  </si>
  <si>
    <t>B.22.R.1</t>
  </si>
  <si>
    <t>B.22.R.2</t>
  </si>
  <si>
    <t>B.22.R.3</t>
  </si>
  <si>
    <t>B.23.R</t>
  </si>
  <si>
    <t xml:space="preserve">Pension Contribution Fund </t>
  </si>
  <si>
    <t>B.23.R.1</t>
  </si>
  <si>
    <t>B.23.R.2</t>
  </si>
  <si>
    <t>B.23.R.3</t>
  </si>
  <si>
    <t>B.24.R</t>
  </si>
  <si>
    <t xml:space="preserve">Post Retirement Benefit Fund </t>
  </si>
  <si>
    <t>B.24.R.1</t>
  </si>
  <si>
    <t>B.24.R.2</t>
  </si>
  <si>
    <t>B.24.R.3</t>
  </si>
  <si>
    <t>B.25.R</t>
  </si>
  <si>
    <t xml:space="preserve">Student Scholarship Fund </t>
  </si>
  <si>
    <t>B.25.R.1</t>
  </si>
  <si>
    <t>B.25.R.2</t>
  </si>
  <si>
    <t>B.25.R.3</t>
  </si>
  <si>
    <t>B.26.R</t>
  </si>
  <si>
    <t xml:space="preserve">Students Support Scheme Fund </t>
  </si>
  <si>
    <t>B.26.R.1</t>
  </si>
  <si>
    <t>B.26.R.2</t>
  </si>
  <si>
    <t>B.26.R.3</t>
  </si>
  <si>
    <t>B.27.R</t>
  </si>
  <si>
    <t xml:space="preserve">Students Prizes Fund </t>
  </si>
  <si>
    <t>B.27.R.1</t>
  </si>
  <si>
    <t>B.27.R.2</t>
  </si>
  <si>
    <t>B.27.R.3</t>
  </si>
  <si>
    <t>B.27.R.4</t>
  </si>
  <si>
    <t>Donation From Doners</t>
  </si>
  <si>
    <t>B.28.R</t>
  </si>
  <si>
    <t xml:space="preserve">Sports Academy Fund </t>
  </si>
  <si>
    <t>B.28.R.1</t>
  </si>
  <si>
    <t>B.28.R.2</t>
  </si>
  <si>
    <t>B.28.R.3</t>
  </si>
  <si>
    <t>B.29.R</t>
  </si>
  <si>
    <t xml:space="preserve">Kavi Kusumagraj Nyas Fund </t>
  </si>
  <si>
    <t>B.29.R.1</t>
  </si>
  <si>
    <t>B.29.R.2</t>
  </si>
  <si>
    <t>B.29.R.3</t>
  </si>
  <si>
    <t xml:space="preserve">Savitribai Phule Adhyasan Fund </t>
  </si>
  <si>
    <t>B.30.R.1</t>
  </si>
  <si>
    <t>B.30.R.2</t>
  </si>
  <si>
    <t>B.30.R.3</t>
  </si>
  <si>
    <t>B.31.R</t>
  </si>
  <si>
    <t xml:space="preserve">Gandhian Thought Fund </t>
  </si>
  <si>
    <t>B.31.R.1</t>
  </si>
  <si>
    <t>B.31.R.2</t>
  </si>
  <si>
    <t>B.31.R.3</t>
  </si>
  <si>
    <t>B.32.R</t>
  </si>
  <si>
    <t xml:space="preserve">Dr. B. R. Ambedkar Adhyasan Fund </t>
  </si>
  <si>
    <t>B.32.R.1</t>
  </si>
  <si>
    <t>B.32.R.2</t>
  </si>
  <si>
    <t>B.32.R.3</t>
  </si>
  <si>
    <t>B.33.R</t>
  </si>
  <si>
    <t xml:space="preserve">Wamandada Kardak Adhyasan Fund </t>
  </si>
  <si>
    <t>B.33.R.1</t>
  </si>
  <si>
    <t>B.33.R.2</t>
  </si>
  <si>
    <t>B.33.R.3</t>
  </si>
  <si>
    <t>B.34.R</t>
  </si>
  <si>
    <t xml:space="preserve">MKCL Shares </t>
  </si>
  <si>
    <t>B.34.R.1</t>
  </si>
  <si>
    <t>B.34.R.2</t>
  </si>
  <si>
    <t>Dividend on Shares</t>
  </si>
  <si>
    <t>B.34.R.3</t>
  </si>
  <si>
    <t>Encashment of Shares</t>
  </si>
  <si>
    <t>B.35.R</t>
  </si>
  <si>
    <t xml:space="preserve">Study Centre Prizes Fund </t>
  </si>
  <si>
    <t>B.35.R.1</t>
  </si>
  <si>
    <t>B.35.R.2</t>
  </si>
  <si>
    <t>B.35.R.3</t>
  </si>
  <si>
    <t>Study Centre Prizes</t>
  </si>
  <si>
    <t>B.36.R</t>
  </si>
  <si>
    <t xml:space="preserve">Travaling Abroad Fund </t>
  </si>
  <si>
    <t>B.36.R.1</t>
  </si>
  <si>
    <t>B.36.R.2</t>
  </si>
  <si>
    <t>B.36.R.3</t>
  </si>
  <si>
    <t>Travaling Abroad</t>
  </si>
  <si>
    <t>B.37.R</t>
  </si>
  <si>
    <t xml:space="preserve">LapTop Investments </t>
  </si>
  <si>
    <t>B.37.R.1</t>
  </si>
  <si>
    <t>B.37.R.2</t>
  </si>
  <si>
    <t>B.37.R.3</t>
  </si>
  <si>
    <t>B.38.R</t>
  </si>
  <si>
    <t xml:space="preserve">Vehical Loan Fund </t>
  </si>
  <si>
    <t>B.38.R.1</t>
  </si>
  <si>
    <t>B.38.R.2</t>
  </si>
  <si>
    <t>B.38.R.3</t>
  </si>
  <si>
    <t>B.39.R</t>
  </si>
  <si>
    <t xml:space="preserve">Employee Incentive Fund </t>
  </si>
  <si>
    <t>B.39.R.1</t>
  </si>
  <si>
    <t>B.39.R.2</t>
  </si>
  <si>
    <t>B.39.R.3</t>
  </si>
  <si>
    <t>B.40.R</t>
  </si>
  <si>
    <t xml:space="preserve">Medical Reimbersment Fund </t>
  </si>
  <si>
    <t>B.40.R.1</t>
  </si>
  <si>
    <t>B.40.R.2</t>
  </si>
  <si>
    <t>B.40.R.3</t>
  </si>
  <si>
    <t>B.41.R</t>
  </si>
  <si>
    <t xml:space="preserve">Leave Encashment Fund </t>
  </si>
  <si>
    <t>B.41.R.1</t>
  </si>
  <si>
    <t>B.41.R.2</t>
  </si>
  <si>
    <t>B.41.R.3</t>
  </si>
  <si>
    <t>B.42.R</t>
  </si>
  <si>
    <t xml:space="preserve">Krishi Vidnyan Vikas Nidhi </t>
  </si>
  <si>
    <t>B.42.R.1</t>
  </si>
  <si>
    <t>B.42.R.2</t>
  </si>
  <si>
    <t>B.42.R.3</t>
  </si>
  <si>
    <t>B.1.P</t>
  </si>
  <si>
    <t>B.1.P.1</t>
  </si>
  <si>
    <t>Investment in Depreciation Fund</t>
  </si>
  <si>
    <t>B.1.P.2</t>
  </si>
  <si>
    <t>Withdrawal of Money for University Expenses</t>
  </si>
  <si>
    <t>B.2.P.</t>
  </si>
  <si>
    <t>B.2.P.1</t>
  </si>
  <si>
    <t>B.2.P.2</t>
  </si>
  <si>
    <t>B.3.P</t>
  </si>
  <si>
    <t xml:space="preserve">Research &amp; Development Fund </t>
  </si>
  <si>
    <t>B.3.P.1</t>
  </si>
  <si>
    <t>Investment in Research &amp; Development Fund</t>
  </si>
  <si>
    <t>B.3.P.2</t>
  </si>
  <si>
    <t>B.4.1</t>
  </si>
  <si>
    <t xml:space="preserve">Endowment &amp; Donation </t>
  </si>
  <si>
    <t>B.4.P.1</t>
  </si>
  <si>
    <t>Investment in Endowment &amp; Donation Fund</t>
  </si>
  <si>
    <t>B.4.P.2</t>
  </si>
  <si>
    <t>Prizes / Medals to Students</t>
  </si>
  <si>
    <t>B.4.P.3</t>
  </si>
  <si>
    <t>B.5.P</t>
  </si>
  <si>
    <t>B.5.P.1</t>
  </si>
  <si>
    <t>Investment in Gratuity Fund</t>
  </si>
  <si>
    <t>B.5.P.2</t>
  </si>
  <si>
    <t>B.6.P</t>
  </si>
  <si>
    <t xml:space="preserve">Disastor Fund </t>
  </si>
  <si>
    <t>B.6.P.1</t>
  </si>
  <si>
    <t xml:space="preserve">Investment in Disaster Fund </t>
  </si>
  <si>
    <t>B.6.P.2</t>
  </si>
  <si>
    <t>Payment for CM /PM Relief Fund</t>
  </si>
  <si>
    <t>B.6.P.3</t>
  </si>
  <si>
    <t>B.7.P</t>
  </si>
  <si>
    <t xml:space="preserve">Reserve Fund </t>
  </si>
  <si>
    <t>B.7.P.1</t>
  </si>
  <si>
    <t xml:space="preserve">Investment in Reserve Fund </t>
  </si>
  <si>
    <t>B.7.P.2</t>
  </si>
  <si>
    <t>B.8.P</t>
  </si>
  <si>
    <t>B.8.P.1</t>
  </si>
  <si>
    <t xml:space="preserve">Investment in Contingency Fund </t>
  </si>
  <si>
    <t>B.8.P.2</t>
  </si>
  <si>
    <t>B.9.P</t>
  </si>
  <si>
    <t>B.9.P.1</t>
  </si>
  <si>
    <t xml:space="preserve">Investment in Development Fund </t>
  </si>
  <si>
    <t>B.9.P.2</t>
  </si>
  <si>
    <t>B.9.P.3</t>
  </si>
  <si>
    <t>B.10.P</t>
  </si>
  <si>
    <t>B.10.P.1</t>
  </si>
  <si>
    <t xml:space="preserve">Investment in Branding Fund </t>
  </si>
  <si>
    <t>B.10.P.2</t>
  </si>
  <si>
    <t>B.10.P.3</t>
  </si>
  <si>
    <t>B.11.P</t>
  </si>
  <si>
    <t>B.11.P.1</t>
  </si>
  <si>
    <t>Investment in CPF/EPF Fund</t>
  </si>
  <si>
    <t>B.11.P.2</t>
  </si>
  <si>
    <t>Payment to EPF</t>
  </si>
  <si>
    <t>B.11.P.3</t>
  </si>
  <si>
    <t>B.12.P</t>
  </si>
  <si>
    <t>B.12.P.1</t>
  </si>
  <si>
    <t xml:space="preserve">Investment in Staff Development Fund </t>
  </si>
  <si>
    <t>B.12.P.2</t>
  </si>
  <si>
    <t>B.13.P</t>
  </si>
  <si>
    <t xml:space="preserve">Staff Devp. &amp; Training Fund </t>
  </si>
  <si>
    <t>B.13.P.1</t>
  </si>
  <si>
    <t xml:space="preserve">Investment in Staff Development &amp; Training Fund </t>
  </si>
  <si>
    <t>B.13.P.2</t>
  </si>
  <si>
    <t>Workshop &amp; Training Expenses</t>
  </si>
  <si>
    <t>B.13.P.3</t>
  </si>
  <si>
    <t>B.14.P</t>
  </si>
  <si>
    <t>B.14.P.1</t>
  </si>
  <si>
    <t xml:space="preserve">Investment in Employee Welfare Fund </t>
  </si>
  <si>
    <t>B.14.P.2</t>
  </si>
  <si>
    <t>Ex-Gratia Payment to Employees</t>
  </si>
  <si>
    <t>B.14.P.3</t>
  </si>
  <si>
    <t>Other Incentives to employees</t>
  </si>
  <si>
    <t>B.14.P.4</t>
  </si>
  <si>
    <t>B.15.P</t>
  </si>
  <si>
    <t>B.15.P.1</t>
  </si>
  <si>
    <t xml:space="preserve">Investment in Human Resource Development Fund </t>
  </si>
  <si>
    <t>B.15.P.2</t>
  </si>
  <si>
    <t>B.15.P.3</t>
  </si>
  <si>
    <t xml:space="preserve">Investment in KVK Revolving Fund </t>
  </si>
  <si>
    <t>Wages / Labour Charges</t>
  </si>
  <si>
    <t>B.19.1</t>
  </si>
  <si>
    <t>Golden Jubilee Fund</t>
  </si>
  <si>
    <t>B.19.P.1</t>
  </si>
  <si>
    <t>Investment in Golden Jubilee Fund</t>
  </si>
  <si>
    <t>B.19.P.2</t>
  </si>
  <si>
    <t>B.20.P</t>
  </si>
  <si>
    <t>B.20.P.1</t>
  </si>
  <si>
    <t xml:space="preserve">Investment in Diamond Jubilee Fund </t>
  </si>
  <si>
    <t>B.20.P.2</t>
  </si>
  <si>
    <t>Contri to YCMOU Diamond Expenses</t>
  </si>
  <si>
    <t>B.20.P.3</t>
  </si>
  <si>
    <t>B.21.P</t>
  </si>
  <si>
    <t>B.21.P.1</t>
  </si>
  <si>
    <t xml:space="preserve">Investment in Centurian Fund </t>
  </si>
  <si>
    <t>B.21.P.2</t>
  </si>
  <si>
    <t>B.22.P</t>
  </si>
  <si>
    <t>B.22.P.1</t>
  </si>
  <si>
    <t xml:space="preserve">Investment in Housing Interest Reimbursement Fund </t>
  </si>
  <si>
    <t>B.22.P.2</t>
  </si>
  <si>
    <t>Payment of Difference of Interest to Employees</t>
  </si>
  <si>
    <t>B.22.P.3</t>
  </si>
  <si>
    <t>B.23.P</t>
  </si>
  <si>
    <t>B.23.P.1</t>
  </si>
  <si>
    <t xml:space="preserve">Investment in Pension Contribution Fund </t>
  </si>
  <si>
    <t>B.23.P.2</t>
  </si>
  <si>
    <t>Payment for Leave Encashment</t>
  </si>
  <si>
    <t>B.23.P.3</t>
  </si>
  <si>
    <t>Provision for Pension Contribution</t>
  </si>
  <si>
    <t>B.23.P.4</t>
  </si>
  <si>
    <t>B.24.P</t>
  </si>
  <si>
    <t>B.24.P.1</t>
  </si>
  <si>
    <t xml:space="preserve">Investment in Post Retirement Benefit Fund </t>
  </si>
  <si>
    <t>B.24.P.2</t>
  </si>
  <si>
    <t>B.24.P.3</t>
  </si>
  <si>
    <t>Post Retirement Benefit Expenses</t>
  </si>
  <si>
    <t>B.25.P</t>
  </si>
  <si>
    <t>B.25.P.1</t>
  </si>
  <si>
    <t xml:space="preserve">Investment in Student Scholarship Fund </t>
  </si>
  <si>
    <t>B.25.P.2</t>
  </si>
  <si>
    <t>Student support /Scholarships to SC /ST Student</t>
  </si>
  <si>
    <t>B.25.P.3</t>
  </si>
  <si>
    <t>Student Insurance</t>
  </si>
  <si>
    <t>B.25.P.4</t>
  </si>
  <si>
    <t>B.26.P</t>
  </si>
  <si>
    <t>B.26.P.1</t>
  </si>
  <si>
    <t xml:space="preserve">Investment in Student Support Scheme (SS) Fund </t>
  </si>
  <si>
    <t>B.26.P.2</t>
  </si>
  <si>
    <t>Expenses for NSS</t>
  </si>
  <si>
    <t>B.26.P.3</t>
  </si>
  <si>
    <t>B.27.P</t>
  </si>
  <si>
    <t>B.27.P.1</t>
  </si>
  <si>
    <t xml:space="preserve">Investment in Student Prizes Fund </t>
  </si>
  <si>
    <t>B.27.P.2</t>
  </si>
  <si>
    <t>Prizes &amp; Awards</t>
  </si>
  <si>
    <t>B.27.P.3</t>
  </si>
  <si>
    <t>B.28.P</t>
  </si>
  <si>
    <t>B.28.P.1</t>
  </si>
  <si>
    <t xml:space="preserve">Investment in Sports Academy Fund </t>
  </si>
  <si>
    <t>B.28.P.2</t>
  </si>
  <si>
    <t>Sports at Reg.Centre Level</t>
  </si>
  <si>
    <t>B.28.P.3</t>
  </si>
  <si>
    <t>Sports at University Level</t>
  </si>
  <si>
    <t>B.28.P.4</t>
  </si>
  <si>
    <t>Krida Mohatsav Contribution</t>
  </si>
  <si>
    <t>B.28.P.5</t>
  </si>
  <si>
    <t>Sports at Inter-University Level</t>
  </si>
  <si>
    <t>B.28.P.6</t>
  </si>
  <si>
    <t>AIU Sports Contribution</t>
  </si>
  <si>
    <t>B.28.P.7</t>
  </si>
  <si>
    <t>B.28.P.8</t>
  </si>
  <si>
    <t>B.29.P</t>
  </si>
  <si>
    <t>B.29.P.1</t>
  </si>
  <si>
    <t xml:space="preserve">Investment in Kavi Kusumagraj Nyas Fund </t>
  </si>
  <si>
    <t>B.29.P.2</t>
  </si>
  <si>
    <t>B.29.P.3</t>
  </si>
  <si>
    <t>Expenses for Function</t>
  </si>
  <si>
    <t>B.29.P.4</t>
  </si>
  <si>
    <t>B.30.P</t>
  </si>
  <si>
    <t>B.30.P.1</t>
  </si>
  <si>
    <t xml:space="preserve">Investment in Savitribai Phule Adhyasan Fund </t>
  </si>
  <si>
    <t>B.30.P.2</t>
  </si>
  <si>
    <t>Expenses for Adhyasan Activities</t>
  </si>
  <si>
    <t>B.30.P.3</t>
  </si>
  <si>
    <t>B.30.P.4</t>
  </si>
  <si>
    <t>Travelling Expenses</t>
  </si>
  <si>
    <t>B.30.P.5</t>
  </si>
  <si>
    <t>B.30.P.6</t>
  </si>
  <si>
    <t>Activities Of Women Welfare / Empowerment Cell</t>
  </si>
  <si>
    <t>B.30.P.7</t>
  </si>
  <si>
    <t>B.31.P</t>
  </si>
  <si>
    <t>B.31.P.1</t>
  </si>
  <si>
    <t xml:space="preserve">Investment in Gandhian Thought Fund </t>
  </si>
  <si>
    <t>B.31.P.2</t>
  </si>
  <si>
    <t>B.31.P.3</t>
  </si>
  <si>
    <t>B.31.P.4</t>
  </si>
  <si>
    <t>B.31.P.5</t>
  </si>
  <si>
    <t>B.31.P.6</t>
  </si>
  <si>
    <t>B.32.P</t>
  </si>
  <si>
    <t>B.32.P.1</t>
  </si>
  <si>
    <t xml:space="preserve">Investment in Dr. B. R. Ambedkar Adhyasan Fund </t>
  </si>
  <si>
    <t>B.32.P.2</t>
  </si>
  <si>
    <t>Expenses for Adhyasan</t>
  </si>
  <si>
    <t>B.32.P.3</t>
  </si>
  <si>
    <t>B.33.P</t>
  </si>
  <si>
    <t>B.33.P.1</t>
  </si>
  <si>
    <t xml:space="preserve">Investment in Wamandada Kardak Adhyasan Fund </t>
  </si>
  <si>
    <t>B.33.P.2</t>
  </si>
  <si>
    <t>B.33.P.3</t>
  </si>
  <si>
    <t>B.34.P</t>
  </si>
  <si>
    <t>B.34.P.1</t>
  </si>
  <si>
    <t xml:space="preserve">Investment in MKCL Shares Fund </t>
  </si>
  <si>
    <t>B.34.P.2</t>
  </si>
  <si>
    <t>B.35.P</t>
  </si>
  <si>
    <t>B.35.P.1</t>
  </si>
  <si>
    <t xml:space="preserve">Investment in Study Centre Prizes Fund </t>
  </si>
  <si>
    <t>B.35.P.2</t>
  </si>
  <si>
    <t>B.36.P</t>
  </si>
  <si>
    <t>B.36.P.1</t>
  </si>
  <si>
    <t xml:space="preserve">Investment In Travaling Abroad Fund </t>
  </si>
  <si>
    <t>B.36.P.2</t>
  </si>
  <si>
    <t>B.37.P</t>
  </si>
  <si>
    <t>B.37.P.1</t>
  </si>
  <si>
    <t xml:space="preserve">LapTop Investment Fund </t>
  </si>
  <si>
    <t>B.37.P.2</t>
  </si>
  <si>
    <t>B.38.P</t>
  </si>
  <si>
    <t>B.38.P.1</t>
  </si>
  <si>
    <t xml:space="preserve">Investment in Vehical Loan Fund </t>
  </si>
  <si>
    <t>B.38.P.2</t>
  </si>
  <si>
    <t>B.39.P</t>
  </si>
  <si>
    <t>B.39.P.1</t>
  </si>
  <si>
    <t xml:space="preserve">Investment in Employee Incentive Fund </t>
  </si>
  <si>
    <t>B.39.P.2</t>
  </si>
  <si>
    <t>B.40.P</t>
  </si>
  <si>
    <t>B.40.P.1</t>
  </si>
  <si>
    <t xml:space="preserve">Investment in Medical Reimbursement Fund </t>
  </si>
  <si>
    <t>B.40.P.2</t>
  </si>
  <si>
    <t>B.41.P</t>
  </si>
  <si>
    <t>B.41.P.1</t>
  </si>
  <si>
    <t>Investment in Leave Encashment Fund</t>
  </si>
  <si>
    <t>B.41.P.2</t>
  </si>
  <si>
    <t>B.42.P</t>
  </si>
  <si>
    <t>B.42.P.1</t>
  </si>
  <si>
    <t>B.42.P.2</t>
  </si>
  <si>
    <t>B.42.P.3</t>
  </si>
  <si>
    <t xml:space="preserve">NASHIK REGIONAL CENTRE                                                                                         Capital Expenditure                                                                                      </t>
  </si>
  <si>
    <t>Seminar/ Conference/Workshop</t>
  </si>
  <si>
    <t>Royalty for Learning Resource</t>
  </si>
  <si>
    <t>A.25.R.15</t>
  </si>
  <si>
    <t>Rubber Skill Development  Course</t>
  </si>
  <si>
    <t xml:space="preserve">Diploma In Animaation </t>
  </si>
  <si>
    <t xml:space="preserve">SCHOOL OF AGRICULTURE SCIENCE                                                                                      Admission Fees                                                                                                                     </t>
  </si>
  <si>
    <t>Paper -Lab Testing Charges</t>
  </si>
  <si>
    <t>Lab Testing Fees Recovery</t>
  </si>
  <si>
    <t>INCOME TAX FROM SALARY</t>
  </si>
  <si>
    <t>Transcripts Fees</t>
  </si>
  <si>
    <t xml:space="preserve">Verification For Degree </t>
  </si>
  <si>
    <t>Duplicate Marksheet  Fees</t>
  </si>
  <si>
    <t>Late Fees/Revaluation of Ans.Sheet</t>
  </si>
  <si>
    <t>Emergencies Expences for Person Other than Staff</t>
  </si>
  <si>
    <t>Ph.D, BBA, ITI, EPP, Stipend</t>
  </si>
  <si>
    <t xml:space="preserve"> Univesity Publication</t>
  </si>
  <si>
    <t>Maintenance of Campus</t>
  </si>
  <si>
    <t>NSS Fees</t>
  </si>
  <si>
    <t>UNIVERSITY WORKS DEPARTMENT                                                                                                             Capital Expenditure</t>
  </si>
  <si>
    <t>Evl. Of Project Synopsis &amp; viva-voce</t>
  </si>
  <si>
    <t>STUDENT WELFARE                                                                                                                                                                                                                        Capital Expenditure</t>
  </si>
  <si>
    <t>STUDENT WELFARE                                                                                                                                   Fees from Students</t>
  </si>
  <si>
    <t>STUDENTS SERVICES DIVISION                                                                                                       Capital Expenditure</t>
  </si>
  <si>
    <t xml:space="preserve">PRINT PRODUCATION CENTRE                                                                                                            Capital Expenditure </t>
  </si>
  <si>
    <t xml:space="preserve">FINANCE DIVISION                                                                                                                                                                                   Capital Expenditure      </t>
  </si>
  <si>
    <t>AMRAVATI RAGIONAL CENTRE                                                                                                      Capital Expenditure</t>
  </si>
  <si>
    <t>NAGPUR REGIONAL CENTRE                                                                                                                Capital Expenditure</t>
  </si>
  <si>
    <t>NANDED REGIONAL CENTRE                                                                                                                 Capital Expenditure</t>
  </si>
  <si>
    <t>PUNE REGIONAL CENTRE                                                                                                                         Capital Expenditure</t>
  </si>
  <si>
    <t>Budget Estimate For 2017-18</t>
  </si>
  <si>
    <t xml:space="preserve">Budget Estimate for 2018-19 </t>
  </si>
  <si>
    <t>School / Divison Centre</t>
  </si>
  <si>
    <t xml:space="preserve">Examination Divison </t>
  </si>
  <si>
    <t>A. 15.R</t>
  </si>
  <si>
    <t>Evaluation division</t>
  </si>
  <si>
    <t>University Works Deparment</t>
  </si>
  <si>
    <t>Library &amp; Resource Centre</t>
  </si>
  <si>
    <t>Print Production Centre</t>
  </si>
  <si>
    <t>Audio -Video Centre</t>
  </si>
  <si>
    <t>Computer Centre</t>
  </si>
  <si>
    <t xml:space="preserve">Student Service Division </t>
  </si>
  <si>
    <t xml:space="preserve">Regional Centre Amravati </t>
  </si>
  <si>
    <t xml:space="preserve">Regional Centre Aurangabad </t>
  </si>
  <si>
    <t>Regional Centre  Nashik</t>
  </si>
  <si>
    <t>Regional Centre Nagpur</t>
  </si>
  <si>
    <t xml:space="preserve">Regional Centre Nanded </t>
  </si>
  <si>
    <t xml:space="preserve">Regional Centre Pune </t>
  </si>
  <si>
    <t xml:space="preserve">Regional Centre Mumbai </t>
  </si>
  <si>
    <t xml:space="preserve">Regional Centre Kolhapur  </t>
  </si>
  <si>
    <t xml:space="preserve">School Of Education </t>
  </si>
  <si>
    <t>School Of Humanities</t>
  </si>
  <si>
    <t xml:space="preserve">School Of Continuning Education </t>
  </si>
  <si>
    <t>School Of Computer Science</t>
  </si>
  <si>
    <t>School Of Science &amp; Technology</t>
  </si>
  <si>
    <t>School Of Agriculture Science</t>
  </si>
  <si>
    <t>School Of Health Science</t>
  </si>
  <si>
    <t xml:space="preserve">Academic Service Division </t>
  </si>
  <si>
    <t>K.V.K. (YCMOU)</t>
  </si>
  <si>
    <t>Finance Division</t>
  </si>
  <si>
    <t>B.30.R</t>
  </si>
  <si>
    <t>Expenditure Side</t>
  </si>
  <si>
    <t>A.8.P</t>
  </si>
  <si>
    <t>A. 15.P</t>
  </si>
  <si>
    <t xml:space="preserve">Construction of New Building </t>
  </si>
  <si>
    <t>Certificate in Computing Financial  Accounting (D104)</t>
  </si>
  <si>
    <t>Certificate in Programming Excellence through VB.NET (D108)</t>
  </si>
  <si>
    <t>A.2.P.81.1</t>
  </si>
  <si>
    <t>A.2.P.81.2</t>
  </si>
  <si>
    <t>A.2.P.81.3</t>
  </si>
  <si>
    <t>A.2.P.81.4</t>
  </si>
  <si>
    <t>A.2.P.81.5</t>
  </si>
  <si>
    <t>A.2.P.81.6</t>
  </si>
  <si>
    <t>A.2.P.81.7</t>
  </si>
  <si>
    <t>LIBRARY &amp; RESOURCE CENTRE                                                                                                           Capital Expenditure</t>
  </si>
  <si>
    <t>Purchase of Equipment</t>
  </si>
  <si>
    <t>A.4.R.48</t>
  </si>
  <si>
    <t>SCHOOL OF COMPUTER SCIENCE                                                                                                                                                     Capital Expenditure</t>
  </si>
  <si>
    <t>Budget Estimates 2018-2019 - 2</t>
  </si>
  <si>
    <t>YASHWANTRAO CHAVAN MAHARASHTRA OPEN UNIVERSITY, NASHIK  
PART - A- Non Plan Budget Estimates for 2018-2019</t>
  </si>
  <si>
    <t>B.35.R.4</t>
  </si>
  <si>
    <t>B.36.R.4</t>
  </si>
  <si>
    <t>YASHWANTRAO CHAVAN MAHARASHTRA OPEN UNIVERSITY, NASHIK  
PART - B - Funds 2018-2019</t>
  </si>
  <si>
    <t xml:space="preserve">Expenses for Human Resource Dev. Fund </t>
  </si>
  <si>
    <t>Withdrawal of Money for University  Expenses</t>
  </si>
  <si>
    <r>
      <rPr>
        <b/>
        <i/>
        <sz val="9"/>
        <color theme="1"/>
        <rFont val="Calibri"/>
        <family val="2"/>
        <scheme val="minor"/>
      </rPr>
      <t>N.B.</t>
    </r>
    <r>
      <rPr>
        <i/>
        <sz val="9"/>
        <color theme="1"/>
        <rFont val="Calibri"/>
        <family val="2"/>
        <scheme val="minor"/>
      </rPr>
      <t xml:space="preserve"> Provision in the budget is not to be taken as conveying sanction or authority for incurring expenditure</t>
    </r>
  </si>
  <si>
    <t xml:space="preserve"> Total Receipts </t>
  </si>
  <si>
    <t>Revenue  Expenditure</t>
  </si>
  <si>
    <t xml:space="preserve"> PART - A Non Plan Budget Estimates for 2018-2019 </t>
  </si>
  <si>
    <t>Office Expenses / Printing &amp; Stationary</t>
  </si>
  <si>
    <t>Travelling Expenses of Committee
Members &amp; Others</t>
  </si>
  <si>
    <t>Orientation / Training for Administrative Staff</t>
  </si>
  <si>
    <t>Printing &amp; Distribution
of Answer Books</t>
  </si>
  <si>
    <t xml:space="preserve">EVALUATION  DIVISION  </t>
  </si>
  <si>
    <t>EVALUATION DIVISION       
Capital Expanditure</t>
  </si>
  <si>
    <t>AUDIO-VIDEO CENTRE                                                                                                                                
Capital Expenditure</t>
  </si>
  <si>
    <t xml:space="preserve"> Investment in General Fund</t>
  </si>
  <si>
    <t>B.17.P.10</t>
  </si>
  <si>
    <t>B.19.P.10</t>
  </si>
  <si>
    <t>B.1.P.10</t>
  </si>
  <si>
    <t>B.2.P.10</t>
  </si>
  <si>
    <t>B.3.P.10</t>
  </si>
  <si>
    <t>B.4.P.10</t>
  </si>
  <si>
    <t>B.5.P.10</t>
  </si>
  <si>
    <t>B.6.P.10</t>
  </si>
  <si>
    <t>B.7.P.10</t>
  </si>
  <si>
    <t>B.8.P.10</t>
  </si>
  <si>
    <t>B.9.P.10</t>
  </si>
  <si>
    <t>B.10.P.10</t>
  </si>
  <si>
    <t>B.11.P.10</t>
  </si>
  <si>
    <t>B.12.P.10</t>
  </si>
  <si>
    <t>B.13.P.10</t>
  </si>
  <si>
    <t>B.14.P.10</t>
  </si>
  <si>
    <t>B.15.P.10</t>
  </si>
  <si>
    <t>B.20.P.10</t>
  </si>
  <si>
    <t>B.21.P.10</t>
  </si>
  <si>
    <t>B.22.P.10</t>
  </si>
  <si>
    <t>B.23.P.10</t>
  </si>
  <si>
    <t>B.24.P.10</t>
  </si>
  <si>
    <t>B.25.P.10</t>
  </si>
  <si>
    <t>B.26.P.10</t>
  </si>
  <si>
    <t>B.27.P.10</t>
  </si>
  <si>
    <t>B.28.P.10</t>
  </si>
  <si>
    <t>B.29.P.10</t>
  </si>
  <si>
    <t>B.30.P.10</t>
  </si>
  <si>
    <t>B.31.P.10</t>
  </si>
  <si>
    <t>B.32.P.10</t>
  </si>
  <si>
    <t>B.33.P.10</t>
  </si>
  <si>
    <t>B.35.P.10</t>
  </si>
  <si>
    <t>B.36.P.10</t>
  </si>
  <si>
    <t>B.37.P.10</t>
  </si>
  <si>
    <t>B.38.P.10</t>
  </si>
  <si>
    <t>B.39.P.10</t>
  </si>
  <si>
    <t>B.40.P.10</t>
  </si>
  <si>
    <t>B.41.P.10</t>
  </si>
  <si>
    <t>B.42.P.10</t>
  </si>
  <si>
    <t xml:space="preserve">Reinvestment in KVK Revolving Fund </t>
  </si>
  <si>
    <t>Reinvestment in Golden Jubilee Fund</t>
  </si>
  <si>
    <t xml:space="preserve">Reinvestment in Diamond Jubilee Fund </t>
  </si>
  <si>
    <t xml:space="preserve">Reinvestment in Centurian Fund </t>
  </si>
  <si>
    <t xml:space="preserve">Reinvestment in Housing Interest Reimbursement Fund </t>
  </si>
  <si>
    <t xml:space="preserve">Reinvestment in Pension Contribution Fund </t>
  </si>
  <si>
    <t xml:space="preserve">Reinvestment in Post Retirement Benefit Fund </t>
  </si>
  <si>
    <t xml:space="preserve">Reinvestment in Student Scholarship Fund </t>
  </si>
  <si>
    <t xml:space="preserve">Reinvestment in Student Support Scheme (SS) Fund </t>
  </si>
  <si>
    <t xml:space="preserve">Reinvestment in Student Prizes Fund </t>
  </si>
  <si>
    <t xml:space="preserve">Reinvestment in Sports Academy Fund </t>
  </si>
  <si>
    <t xml:space="preserve">Reinvestment in Kavi Kusumagraj Nyas Fund </t>
  </si>
  <si>
    <t xml:space="preserve">Reinvestment in Savitribai Phule Adhyasan Fund </t>
  </si>
  <si>
    <t xml:space="preserve">Reinvestment in Gandhian Thought Fund </t>
  </si>
  <si>
    <t xml:space="preserve">Reinvestment in Dr. B. R. Ambedkar Adhyasan Fund </t>
  </si>
  <si>
    <t xml:space="preserve">Reinvestment in Wamandada Kardak Adhyasan Fund </t>
  </si>
  <si>
    <t xml:space="preserve">Reinvestment in Study Centre Prizes Fund </t>
  </si>
  <si>
    <t xml:space="preserve">Reinvestment In Travaling Abroad Fund </t>
  </si>
  <si>
    <t xml:space="preserve">Reinvestment in Vehical Loan Fund </t>
  </si>
  <si>
    <t xml:space="preserve"> Investment in LapTop Fund </t>
  </si>
  <si>
    <t xml:space="preserve">Reinvestment in Employee Incentive Fund </t>
  </si>
  <si>
    <t xml:space="preserve">Reinvestment in Medical Reimbursement Fund </t>
  </si>
  <si>
    <t>Reinvestment in Leave Encashment Fund</t>
  </si>
  <si>
    <t>Investment in Krishi Vidnyan Nidhi</t>
  </si>
  <si>
    <t>Reinvestment in Krishi Vidnyan Nidhi</t>
  </si>
  <si>
    <t xml:space="preserve">Reinvestment in Development Fund </t>
  </si>
  <si>
    <t xml:space="preserve">Reinvestment in Branding Fund </t>
  </si>
  <si>
    <t>Reinvestment in CPF/EPF Fund</t>
  </si>
  <si>
    <t xml:space="preserve">Staff Devep. &amp; Training Fund </t>
  </si>
  <si>
    <t>School Of Commerce &amp; Mgt.</t>
  </si>
  <si>
    <t>Employees Welfare</t>
  </si>
  <si>
    <t>EXMINATION DIVISION  
Capital Expanditure</t>
  </si>
  <si>
    <t>A.5.P.5.7</t>
  </si>
  <si>
    <t xml:space="preserve">Construction of YCMOU Gate </t>
  </si>
  <si>
    <t>A.5.P.49</t>
  </si>
  <si>
    <t xml:space="preserve">Rent, Rates &amp; Taxes </t>
  </si>
  <si>
    <t>COMPUTER CENTRE</t>
  </si>
  <si>
    <t>COMPUTER CENTRE                                                                                                                                  Capital Expenditure</t>
  </si>
  <si>
    <t>Student Welfare</t>
  </si>
  <si>
    <t>Office Expenses /
Printing &amp; Stationery</t>
  </si>
  <si>
    <t>Purchase of Computer &amp;
Peripherals</t>
  </si>
  <si>
    <t>SCHOOL OF EDUCATION                                                                                                                                                 Admission Fee</t>
  </si>
  <si>
    <t>SCHOOL OF EDUCATION                                                                                                                                                                       Capital Expenditute</t>
  </si>
  <si>
    <t>A.22.R.1</t>
  </si>
  <si>
    <t>A.22.P.2</t>
  </si>
  <si>
    <t>A.22.R.2</t>
  </si>
  <si>
    <t>A.22.P.3</t>
  </si>
  <si>
    <t>A.22.R.3</t>
  </si>
  <si>
    <t>A.22.R.4</t>
  </si>
  <si>
    <t>A.22.R.5</t>
  </si>
  <si>
    <t>A.22.P.6</t>
  </si>
  <si>
    <t>A.22.R.6</t>
  </si>
  <si>
    <t>A.22.P.11</t>
  </si>
  <si>
    <t>A.22.R.7</t>
  </si>
  <si>
    <t>D.P.D W.W</t>
  </si>
  <si>
    <t>A.22.P.12</t>
  </si>
  <si>
    <t>A.22.R.8</t>
  </si>
  <si>
    <t>A.22.P.13</t>
  </si>
  <si>
    <t>A.22.R.9</t>
  </si>
  <si>
    <t>E - B.Ed.</t>
  </si>
  <si>
    <t>A.22.P.15</t>
  </si>
  <si>
    <t>A.22.R.11</t>
  </si>
  <si>
    <t>A.22.P.16</t>
  </si>
  <si>
    <t>A.22.R.13</t>
  </si>
  <si>
    <t>Leather Art Skill</t>
  </si>
  <si>
    <t>A.22.P.17</t>
  </si>
  <si>
    <t>A.22.R.14</t>
  </si>
  <si>
    <t>Ph.D</t>
  </si>
  <si>
    <t>A.22.P.20</t>
  </si>
  <si>
    <t>A.22.R.15</t>
  </si>
  <si>
    <t>Certificate in Education &amp; Social Science Research</t>
  </si>
  <si>
    <t>A.22.P.22</t>
  </si>
  <si>
    <t>A.22.P.25</t>
  </si>
  <si>
    <t>A.22.P.27</t>
  </si>
  <si>
    <t>A.22.P.28</t>
  </si>
  <si>
    <t>A.22.P.29</t>
  </si>
  <si>
    <t>A.22.P.30</t>
  </si>
  <si>
    <t>A.22.P.31</t>
  </si>
  <si>
    <t>Ph.D Presnt. &amp; Viva-Voce</t>
  </si>
  <si>
    <t>A.22.P.32</t>
  </si>
  <si>
    <t>A.22.P.33</t>
  </si>
  <si>
    <t>A.22.P.34</t>
  </si>
  <si>
    <t>A.22.P.35</t>
  </si>
  <si>
    <t>A.22.P.36</t>
  </si>
  <si>
    <t>A.22.P.38</t>
  </si>
  <si>
    <t>A.22.P.39</t>
  </si>
  <si>
    <t>A.22.P.40</t>
  </si>
  <si>
    <t>A.22.P.41</t>
  </si>
  <si>
    <t>A.22.P.42</t>
  </si>
  <si>
    <t>P.G.DEEDS (MKCL )</t>
  </si>
  <si>
    <t>A.22.P.83</t>
  </si>
  <si>
    <t>A.22.P.84</t>
  </si>
  <si>
    <t>R.C.I. DELHI 10% Amt for Spl.B.Ed.</t>
  </si>
  <si>
    <t>Dip. In aviation, Hospitality&amp; Traveling Mgmt.</t>
  </si>
  <si>
    <t>B.Sc.(Hosp. Stud. &amp; Cater Services) (V76)</t>
  </si>
  <si>
    <t xml:space="preserve">SCHOOL OF COMPUTER SCIENCE  
Admission Fees                                                                                                                      </t>
  </si>
  <si>
    <t xml:space="preserve">Expenditure Side </t>
  </si>
  <si>
    <t xml:space="preserve"> Expenditure Side</t>
  </si>
  <si>
    <t xml:space="preserve">SCHOOL OF SCIENCE  &amp; TECHNOLOGY                                                                                  Capital Expenditure </t>
  </si>
  <si>
    <t>Govt. Of India Post Matric Scholership</t>
  </si>
  <si>
    <t>SCHOOL OF HEALTH SCIENCE                                                                                                                          Admission Fees</t>
  </si>
  <si>
    <t>KRISHI VIGYAN KENDRA (YCMOU)                                                                                Admission Fees</t>
  </si>
  <si>
    <t>KRISHI VIGYAN KENDRA (YCMOU)                                                                                                                          Capital Expenditure</t>
  </si>
  <si>
    <t>Budget
Provision 
2017-2018</t>
  </si>
  <si>
    <t>Budget
Estimates for 
2018-2019</t>
  </si>
  <si>
    <t>Budget 
Estimates for 
2018-2019</t>
  </si>
  <si>
    <t>Salary Recoverd</t>
  </si>
  <si>
    <t>Budget
Provision   
2017-2018</t>
  </si>
  <si>
    <t>BBA In aviation, Hospitality &amp; Travel Mngt.(P90)</t>
  </si>
  <si>
    <t>D.2.P.19</t>
  </si>
  <si>
    <t>Payment to CGST</t>
  </si>
  <si>
    <t>D.2.P.20</t>
  </si>
  <si>
    <t>Payment to SGST</t>
  </si>
  <si>
    <t>D.2.R.19</t>
  </si>
  <si>
    <t>D.2.R.20</t>
  </si>
  <si>
    <t xml:space="preserve"> PART - D Loans and Advances  </t>
  </si>
  <si>
    <t xml:space="preserve"> PART - D Loans and Advances </t>
  </si>
  <si>
    <t xml:space="preserve">Classification </t>
  </si>
  <si>
    <t>D.2.R.21</t>
  </si>
  <si>
    <t xml:space="preserve">Income Tax on Income </t>
  </si>
  <si>
    <t>D.2.P.21</t>
  </si>
  <si>
    <t xml:space="preserve"> PART - C - Agency, Scheme</t>
  </si>
  <si>
    <t xml:space="preserve"> PART - C - Agency, Scheme </t>
  </si>
  <si>
    <t xml:space="preserve"> C.1.R
</t>
  </si>
  <si>
    <t xml:space="preserve"> B-FUNDS </t>
  </si>
  <si>
    <t xml:space="preserve"> B.1.R </t>
  </si>
  <si>
    <t>Depreciation Fund</t>
  </si>
  <si>
    <t xml:space="preserve">B.1.P </t>
  </si>
  <si>
    <t xml:space="preserve"> B.2.R </t>
  </si>
  <si>
    <t xml:space="preserve">B.2.P </t>
  </si>
  <si>
    <t xml:space="preserve"> B.3.R </t>
  </si>
  <si>
    <t>Research &amp; Development Fund</t>
  </si>
  <si>
    <t xml:space="preserve">B.3.P </t>
  </si>
  <si>
    <t xml:space="preserve"> B.4.R </t>
  </si>
  <si>
    <t>Endowment &amp; Donation Fund</t>
  </si>
  <si>
    <t xml:space="preserve">B.4.P </t>
  </si>
  <si>
    <t xml:space="preserve"> B.5.R </t>
  </si>
  <si>
    <t xml:space="preserve"> Gratuity Fund </t>
  </si>
  <si>
    <t xml:space="preserve">B.5.P </t>
  </si>
  <si>
    <t xml:space="preserve"> B.6.R </t>
  </si>
  <si>
    <t xml:space="preserve"> Distaster Fund </t>
  </si>
  <si>
    <t xml:space="preserve">B.6.P </t>
  </si>
  <si>
    <t xml:space="preserve"> B.7.R </t>
  </si>
  <si>
    <t xml:space="preserve"> Reserve Fund </t>
  </si>
  <si>
    <t xml:space="preserve">B.7.P </t>
  </si>
  <si>
    <t xml:space="preserve"> B.8.R </t>
  </si>
  <si>
    <t xml:space="preserve"> Contingency Fund </t>
  </si>
  <si>
    <t xml:space="preserve">B.8.P </t>
  </si>
  <si>
    <t xml:space="preserve"> B.9.R </t>
  </si>
  <si>
    <t xml:space="preserve"> Development Fund </t>
  </si>
  <si>
    <t xml:space="preserve">B.9.P </t>
  </si>
  <si>
    <t xml:space="preserve"> B.10.R </t>
  </si>
  <si>
    <t xml:space="preserve"> Branding Fund </t>
  </si>
  <si>
    <t xml:space="preserve">B.10.P </t>
  </si>
  <si>
    <t xml:space="preserve"> B.11.R </t>
  </si>
  <si>
    <t xml:space="preserve"> CPF-EPF Fund </t>
  </si>
  <si>
    <t xml:space="preserve">B.11.P </t>
  </si>
  <si>
    <t xml:space="preserve"> B.12.R </t>
  </si>
  <si>
    <t xml:space="preserve"> Staff Development Fund </t>
  </si>
  <si>
    <t xml:space="preserve">B.12.P </t>
  </si>
  <si>
    <t xml:space="preserve"> B.13.R </t>
  </si>
  <si>
    <t xml:space="preserve"> Staff Development &amp; Training Fund </t>
  </si>
  <si>
    <t xml:space="preserve">B.13.P </t>
  </si>
  <si>
    <t xml:space="preserve"> B.14.R </t>
  </si>
  <si>
    <t xml:space="preserve">B.14.P </t>
  </si>
  <si>
    <t xml:space="preserve"> B.15.R </t>
  </si>
  <si>
    <t xml:space="preserve">B.15.P </t>
  </si>
  <si>
    <t xml:space="preserve"> B.17.R </t>
  </si>
  <si>
    <t xml:space="preserve">B.17.P </t>
  </si>
  <si>
    <t xml:space="preserve"> B.19.R </t>
  </si>
  <si>
    <t xml:space="preserve">B.19.P </t>
  </si>
  <si>
    <t xml:space="preserve"> B.20.R </t>
  </si>
  <si>
    <t xml:space="preserve"> Diamond Jubilee Fund </t>
  </si>
  <si>
    <t xml:space="preserve">B.20.P </t>
  </si>
  <si>
    <t xml:space="preserve"> B.21.R </t>
  </si>
  <si>
    <t xml:space="preserve">B.21.P </t>
  </si>
  <si>
    <t xml:space="preserve"> B.22.R </t>
  </si>
  <si>
    <t xml:space="preserve">B.22.P </t>
  </si>
  <si>
    <t xml:space="preserve"> B.23.R </t>
  </si>
  <si>
    <t xml:space="preserve"> Pension Contribution Fund </t>
  </si>
  <si>
    <t xml:space="preserve">B.23.P </t>
  </si>
  <si>
    <t xml:space="preserve"> B.24.R </t>
  </si>
  <si>
    <t xml:space="preserve"> Post Retirement Benefit Fund </t>
  </si>
  <si>
    <t xml:space="preserve">B.24.P </t>
  </si>
  <si>
    <t xml:space="preserve"> B.25.R </t>
  </si>
  <si>
    <t xml:space="preserve"> Student Scholarship Fund </t>
  </si>
  <si>
    <t xml:space="preserve">B.25.P </t>
  </si>
  <si>
    <t xml:space="preserve"> B.26.R </t>
  </si>
  <si>
    <t xml:space="preserve"> Student Support Scheme Fund </t>
  </si>
  <si>
    <t xml:space="preserve">B.26.P </t>
  </si>
  <si>
    <t xml:space="preserve"> B.27.R </t>
  </si>
  <si>
    <t xml:space="preserve"> Student Prizes Fund </t>
  </si>
  <si>
    <t xml:space="preserve">B.27.P </t>
  </si>
  <si>
    <t xml:space="preserve"> B.28.R </t>
  </si>
  <si>
    <t xml:space="preserve"> Sports Academy Fund </t>
  </si>
  <si>
    <t xml:space="preserve">B.28.P </t>
  </si>
  <si>
    <t xml:space="preserve"> B.29.R </t>
  </si>
  <si>
    <t xml:space="preserve"> Kavi Kusumagraj  Vyaspeeth Fund </t>
  </si>
  <si>
    <t xml:space="preserve">B.29.P </t>
  </si>
  <si>
    <t xml:space="preserve"> B.30.R </t>
  </si>
  <si>
    <t xml:space="preserve"> Savitribai Phule Adhyasan Fund </t>
  </si>
  <si>
    <t xml:space="preserve">B.30.P </t>
  </si>
  <si>
    <t xml:space="preserve"> B.31.R </t>
  </si>
  <si>
    <t xml:space="preserve"> Gandhian Thought Fund </t>
  </si>
  <si>
    <t xml:space="preserve">B.31.P </t>
  </si>
  <si>
    <t xml:space="preserve"> B.32.R </t>
  </si>
  <si>
    <t xml:space="preserve"> Dr. B. R. Ambedkar Adhyasan Fund </t>
  </si>
  <si>
    <t xml:space="preserve">B.32.P </t>
  </si>
  <si>
    <t xml:space="preserve"> Wamandada Kardak Adhyasan Fund </t>
  </si>
  <si>
    <t xml:space="preserve">B.33.P </t>
  </si>
  <si>
    <t xml:space="preserve"> B.34.R </t>
  </si>
  <si>
    <t xml:space="preserve"> MKCL Shares </t>
  </si>
  <si>
    <t xml:space="preserve">B.34.P </t>
  </si>
  <si>
    <t xml:space="preserve"> B.35.R</t>
  </si>
  <si>
    <t>Study Centre Prizes Fund</t>
  </si>
  <si>
    <t xml:space="preserve"> B.36 .R</t>
  </si>
  <si>
    <t>Travaling Aboard Fund</t>
  </si>
  <si>
    <t xml:space="preserve"> B.37.R</t>
  </si>
  <si>
    <t>LapTop Investment Fund</t>
  </si>
  <si>
    <t xml:space="preserve"> B.38.R</t>
  </si>
  <si>
    <t>Vehical Loan Fund</t>
  </si>
  <si>
    <t xml:space="preserve"> B.39.R</t>
  </si>
  <si>
    <t>Employees Incentive Fund</t>
  </si>
  <si>
    <t xml:space="preserve"> B.40.R</t>
  </si>
  <si>
    <t>Medical Reimbersments</t>
  </si>
  <si>
    <t xml:space="preserve"> B.41.R</t>
  </si>
  <si>
    <t>Leave Incashment Fund</t>
  </si>
  <si>
    <t xml:space="preserve"> B.42.R</t>
  </si>
  <si>
    <t>Total B</t>
  </si>
  <si>
    <t xml:space="preserve"> TOTAL of FUNDS</t>
  </si>
  <si>
    <t xml:space="preserve"> C- AGENCY SCHEMES </t>
  </si>
  <si>
    <t xml:space="preserve"> C.1.R </t>
  </si>
  <si>
    <t xml:space="preserve"> UGC -DEB Grants </t>
  </si>
  <si>
    <t xml:space="preserve">C.1.P </t>
  </si>
  <si>
    <t xml:space="preserve"> C.2.R </t>
  </si>
  <si>
    <t xml:space="preserve"> ICAR Grants </t>
  </si>
  <si>
    <t xml:space="preserve">C.2.P </t>
  </si>
  <si>
    <t xml:space="preserve"> C.3.R </t>
  </si>
  <si>
    <t xml:space="preserve"> ICSSR Grants </t>
  </si>
  <si>
    <t xml:space="preserve">C.3.P </t>
  </si>
  <si>
    <t xml:space="preserve"> C.5.R </t>
  </si>
  <si>
    <t>N.S.S. Grants</t>
  </si>
  <si>
    <t xml:space="preserve"> C.7.R</t>
  </si>
  <si>
    <t xml:space="preserve"> C.8.R</t>
  </si>
  <si>
    <t xml:space="preserve"> C.9.R </t>
  </si>
  <si>
    <t>C.9.P</t>
  </si>
  <si>
    <t>C.10.R</t>
  </si>
  <si>
    <t>C.10.P</t>
  </si>
  <si>
    <t xml:space="preserve">TOTAL C </t>
  </si>
  <si>
    <t xml:space="preserve"> TOTAL of AGENCY SCHEMES </t>
  </si>
  <si>
    <t xml:space="preserve"> D- LOANS &amp; ADVANCES </t>
  </si>
  <si>
    <t xml:space="preserve"> D.1.R </t>
  </si>
  <si>
    <t xml:space="preserve">Payments of Advances </t>
  </si>
  <si>
    <t xml:space="preserve"> D.2.R </t>
  </si>
  <si>
    <t>Total D</t>
  </si>
  <si>
    <t xml:space="preserve"> TOTAL (ABCD) </t>
  </si>
  <si>
    <t xml:space="preserve">TOTAL (ABCD) </t>
  </si>
  <si>
    <t>YASHWANTRAO CHAVAN MAHARASHTRA OPEN UNIVERSITY, NASHIK  
PART - B,C,D Plan Budget Estimates for 2018-2019</t>
  </si>
  <si>
    <t xml:space="preserve">Housing Interest Reiumburse Fund  </t>
  </si>
  <si>
    <t xml:space="preserve">Centurian Jubilee Fund </t>
  </si>
  <si>
    <t xml:space="preserve">Employees Welfare Fund </t>
  </si>
  <si>
    <t xml:space="preserve">KVK Revolving Fund </t>
  </si>
  <si>
    <t xml:space="preserve">Golden Jubilee Fund </t>
  </si>
  <si>
    <t>Actual upto 
30.11.2017 (Cr.)</t>
  </si>
  <si>
    <t>Actual upto 
30.11.2017 (Dr)</t>
  </si>
  <si>
    <r>
      <rPr>
        <i/>
        <sz val="12"/>
        <color theme="1"/>
        <rFont val="Calibri"/>
        <family val="2"/>
        <scheme val="minor"/>
      </rPr>
      <t>Budget</t>
    </r>
    <r>
      <rPr>
        <i/>
        <sz val="11"/>
        <color theme="1"/>
        <rFont val="Calibri"/>
        <family val="2"/>
        <scheme val="minor"/>
      </rPr>
      <t xml:space="preserve"> Estimates 2018-2019 - 3</t>
    </r>
  </si>
  <si>
    <t>Budget Estimates 2018-2019 - 4</t>
  </si>
  <si>
    <t xml:space="preserve">Adminstration Division </t>
  </si>
  <si>
    <t>Reinvestment in Depreciation Fund</t>
  </si>
  <si>
    <t xml:space="preserve">C.1.P
</t>
  </si>
  <si>
    <t>Receipts to CGST</t>
  </si>
  <si>
    <t>Receipts to SGST</t>
  </si>
  <si>
    <t>Receipts to IGST</t>
  </si>
  <si>
    <t>Payment to IGST</t>
  </si>
  <si>
    <t xml:space="preserve"> B.33.R</t>
  </si>
  <si>
    <t>Gross Total (B1 to B42)</t>
  </si>
  <si>
    <t>Reinvestment in General Fund</t>
  </si>
  <si>
    <t>Reinvestment in Endowment &amp; Donation Fund</t>
  </si>
  <si>
    <t>Reinvestment in Gratuity Fund</t>
  </si>
  <si>
    <t xml:space="preserve">Reinvestment in Disaster Fund </t>
  </si>
  <si>
    <t xml:space="preserve">Reinvestment in Contingency Fund </t>
  </si>
  <si>
    <t xml:space="preserve">Reinvestment in Staff Development Fund </t>
  </si>
  <si>
    <t xml:space="preserve">Reinvestment in Staff Development &amp; Training Fund </t>
  </si>
  <si>
    <t xml:space="preserve">Reinvestment in Employee Welfare Fund </t>
  </si>
  <si>
    <t xml:space="preserve">Reinvestment in Human Resource Development Fund </t>
  </si>
  <si>
    <t>Actual  
Expenditure  for 
2016-2017</t>
  </si>
  <si>
    <t>Actual 
Receipts for
2016-2017</t>
  </si>
  <si>
    <t>A.5.R.3</t>
  </si>
  <si>
    <t xml:space="preserve">Guest House Charges </t>
  </si>
  <si>
    <t>A.8.R.4</t>
  </si>
  <si>
    <t xml:space="preserve">Study Center VLC CAMC Share </t>
  </si>
  <si>
    <t>A.8.R.6</t>
  </si>
  <si>
    <t>Contribution to CAMC from YASHADA VLCs</t>
  </si>
  <si>
    <t>A.12.R.1</t>
  </si>
  <si>
    <t>Sale of Prospectus</t>
  </si>
  <si>
    <t>SCHOOL OF COMMERCE &amp; MANAGEMENT                                                                                                                      Admission Fee</t>
  </si>
  <si>
    <t>SCHOOL OF  COMMERCE &amp; MANAGEMENT                                                                                                                         Capital Expenditure</t>
  </si>
  <si>
    <t xml:space="preserve">A.22.R.16 </t>
  </si>
  <si>
    <t>A.23.R.12</t>
  </si>
  <si>
    <t>A.23.R.13</t>
  </si>
  <si>
    <t>A.23.R.14</t>
  </si>
  <si>
    <t>B.A. ( Road Transport)</t>
  </si>
  <si>
    <t>B.A. ( Army)</t>
  </si>
  <si>
    <t>B.A. ( ITBP)</t>
  </si>
  <si>
    <t>A.23.R.29</t>
  </si>
  <si>
    <t>FYBA Textiles</t>
  </si>
  <si>
    <t>A.25.R.13</t>
  </si>
  <si>
    <t>Certi. in Arabic Language(C3G)</t>
  </si>
  <si>
    <t>Certi.  in French Language(C3F)</t>
  </si>
  <si>
    <t>Certi. in English language (C3E)</t>
  </si>
  <si>
    <t>Certi. in German Language(C3A)</t>
  </si>
  <si>
    <t xml:space="preserve">Cert. in Soft Skills </t>
  </si>
  <si>
    <t>A.25.R.53</t>
  </si>
  <si>
    <t>M.Sc. (Fashion Design)</t>
  </si>
  <si>
    <t>A.25.R.64</t>
  </si>
  <si>
    <t>B.Sc. H.T.S.</t>
  </si>
  <si>
    <t xml:space="preserve">Govt. of India Post Matric </t>
  </si>
  <si>
    <t>A.28.R.12</t>
  </si>
  <si>
    <t xml:space="preserve">Centre Verification Fee </t>
  </si>
  <si>
    <t>Master of Arts (2016 Pattern) 
(Subject Communication )(M31)</t>
  </si>
  <si>
    <t>Master of Arts (2016 Pattern) 
(Educational Communication) (M32)</t>
  </si>
  <si>
    <t>Master of Arts (2016 Pattern) 
(Distence Education ) (M33)</t>
  </si>
  <si>
    <t>A.30.R.9</t>
  </si>
  <si>
    <t xml:space="preserve">Ph. D. Re-registration Fee </t>
  </si>
  <si>
    <t>Sale of Grafts, Fruits &amp; Others Products</t>
  </si>
  <si>
    <t>A.31.P.5.6</t>
  </si>
  <si>
    <t xml:space="preserve">Vehicle / Farm Meintenance / Tractor / Implements </t>
  </si>
  <si>
    <t>C.2.R.34</t>
  </si>
  <si>
    <t xml:space="preserve">Training Contingencies </t>
  </si>
  <si>
    <t>C.2.R.4</t>
  </si>
  <si>
    <t>C.2.R.6</t>
  </si>
  <si>
    <t xml:space="preserve">C.6.R </t>
  </si>
  <si>
    <t>C.6.P</t>
  </si>
  <si>
    <t>National Workshop (AIU)</t>
  </si>
  <si>
    <t>A.23.R.24</t>
  </si>
  <si>
    <t>B.Com.</t>
  </si>
  <si>
    <t>B.Com. (G02)</t>
  </si>
  <si>
    <t xml:space="preserve">M.B.A. CET </t>
  </si>
  <si>
    <t>Master of Science (2016 Pattern) 
(Subject Communication) (M35)</t>
  </si>
  <si>
    <t>Master of Commerce (2014 Pattern) 
(Subject Communication) (M34)</t>
  </si>
  <si>
    <t>Expenses for Development Fund</t>
  </si>
  <si>
    <t>Role Based Degree Programmes (B.B.A.)</t>
  </si>
  <si>
    <t>New Programme - MCA</t>
  </si>
  <si>
    <t xml:space="preserve">Seminar &amp; Conferences </t>
  </si>
  <si>
    <t>A.1.P.82</t>
  </si>
  <si>
    <t>A.1.P.83</t>
  </si>
  <si>
    <t>A.1.P.86</t>
  </si>
  <si>
    <t>A.1.P.87</t>
  </si>
  <si>
    <t>A.1.P.88</t>
  </si>
  <si>
    <t>A.1.P.89</t>
  </si>
  <si>
    <t>A.1.P.90</t>
  </si>
  <si>
    <t>A.5.P.5.12.4</t>
  </si>
  <si>
    <t>A.7.P.86</t>
  </si>
  <si>
    <t>A.7.R.3</t>
  </si>
  <si>
    <t>A.10.R.8</t>
  </si>
  <si>
    <t>A.10.P.25</t>
  </si>
  <si>
    <t>A.25.R.78</t>
  </si>
  <si>
    <t>A.25.R.79</t>
  </si>
  <si>
    <t>A.26.P.28</t>
  </si>
  <si>
    <t>A.27.P.87</t>
  </si>
  <si>
    <t>BANK Interest</t>
  </si>
  <si>
    <t xml:space="preserve">GPF Contribution </t>
  </si>
  <si>
    <t>D.2.R.22</t>
  </si>
  <si>
    <t>Refund of Excess Amount from Bank</t>
  </si>
  <si>
    <t>A.23.R.37</t>
  </si>
  <si>
    <t>A.24.P.86</t>
  </si>
  <si>
    <t xml:space="preserve">Budget 
Estimate for 
2018-19 </t>
  </si>
  <si>
    <t>C.11.R.1</t>
  </si>
  <si>
    <t>Rajaram Mohan Roy Lib. Foundation</t>
  </si>
  <si>
    <t>C.11.P.1</t>
  </si>
  <si>
    <t>C.11.R.2</t>
  </si>
  <si>
    <t xml:space="preserve">Grants for SET Exam. </t>
  </si>
  <si>
    <t>C.11.P.2</t>
  </si>
  <si>
    <t>C.2.P.85</t>
  </si>
  <si>
    <t>C.6.R.1</t>
  </si>
  <si>
    <t>C.6.P.1</t>
  </si>
  <si>
    <t xml:space="preserve">       YASHWANTRAO CHAVAN MAHARASHTRA OPEN UNIVERSITY, NASHIK  </t>
  </si>
  <si>
    <t xml:space="preserve">           YASHWANTRAO CHAVAN MAHARASHTRA OPEN UNIVERSITY, NASHIK  </t>
  </si>
  <si>
    <t>C.6.R</t>
  </si>
  <si>
    <t>C.11.R</t>
  </si>
  <si>
    <t>C.11.P</t>
  </si>
  <si>
    <t xml:space="preserve">Total of LOANS &amp; ADVANCES </t>
  </si>
  <si>
    <t>Contribution to Endowment &amp; Donation Fund</t>
  </si>
  <si>
    <t>A.1.P.6.1</t>
  </si>
  <si>
    <t>Actual
Receipts for  
2017-2018</t>
  </si>
  <si>
    <t>Actual 
Expenses For
2017-2018</t>
  </si>
  <si>
    <t>Actual 
Receipts for
2017-2018</t>
  </si>
  <si>
    <t>Actual 
Expenses for 
2017-2018</t>
  </si>
  <si>
    <t>Shwals</t>
  </si>
  <si>
    <t xml:space="preserve">Migration and Transcript Fees </t>
  </si>
  <si>
    <t>A.3.P.6.1</t>
  </si>
  <si>
    <t xml:space="preserve">Question Banking </t>
  </si>
  <si>
    <t xml:space="preserve">Paper Setting </t>
  </si>
  <si>
    <t xml:space="preserve">   YASHWANTRAO CHAVAN MAHARASHTRA OPEN UNIVERSITY, NASHIK  </t>
  </si>
  <si>
    <t xml:space="preserve">Contribution CPF-EPF of Employees </t>
  </si>
  <si>
    <t>A.4.P.6.1</t>
  </si>
  <si>
    <t xml:space="preserve">Electrification of Buildings </t>
  </si>
  <si>
    <t xml:space="preserve">Furniture of Buildings </t>
  </si>
  <si>
    <t>Development of  Roads &amp; Ground</t>
  </si>
  <si>
    <t xml:space="preserve">Purchase of Land </t>
  </si>
  <si>
    <t xml:space="preserve">Maintenance of RC </t>
  </si>
  <si>
    <t>A.5.P.6.1</t>
  </si>
  <si>
    <t xml:space="preserve">Postage </t>
  </si>
  <si>
    <t>A.6.P.6.1</t>
  </si>
  <si>
    <t>A.7.P.6.1</t>
  </si>
  <si>
    <t>A.8.P.6.1</t>
  </si>
  <si>
    <t>A.10.P.6.1</t>
  </si>
  <si>
    <t>AIU Sports &amp; Youth Festival Contribution</t>
  </si>
  <si>
    <t>A.9.P.6.1</t>
  </si>
  <si>
    <t>A.12.P.6.1</t>
  </si>
  <si>
    <t>A.11.P.6.1</t>
  </si>
  <si>
    <t>Repairs &amp; Maintenance</t>
  </si>
  <si>
    <t>C.2.P.31</t>
  </si>
  <si>
    <t>A.21.P.6.1</t>
  </si>
  <si>
    <t>A.20.P.6.1</t>
  </si>
  <si>
    <t>A.17.P.6.1</t>
  </si>
  <si>
    <t>A.16.P.6.1</t>
  </si>
  <si>
    <t>A.15.P.6.1</t>
  </si>
  <si>
    <t>A.14.P.6.1</t>
  </si>
  <si>
    <t>A.13.P.6.1</t>
  </si>
  <si>
    <t>A.2.P.6.1</t>
  </si>
  <si>
    <t>A.22.P.6.1</t>
  </si>
  <si>
    <t>A.23.P.6.1</t>
  </si>
  <si>
    <t>A.24.P.6.1</t>
  </si>
  <si>
    <t>Bachelor Fire &amp; Health Safety Enviro. Mgmt.</t>
  </si>
  <si>
    <t>A.25.P.6.1</t>
  </si>
  <si>
    <t>A.26.P.6.1</t>
  </si>
  <si>
    <t>A.27.P.6.1</t>
  </si>
  <si>
    <t>A.28.P.6.1</t>
  </si>
  <si>
    <t xml:space="preserve">            YASHWANTRAO CHAVAN MAHARASHTRA OPEN UNIVERSITY, NASHIK  </t>
  </si>
  <si>
    <t xml:space="preserve">         YASHWANTRAO CHAVAN MAHARASHTRA OPEN UNIVERSITY, NASHIK  </t>
  </si>
  <si>
    <t xml:space="preserve">Certificate In CCM (C36) </t>
  </si>
  <si>
    <t xml:space="preserve">ECCE (C31) </t>
  </si>
  <si>
    <t xml:space="preserve">Certificate In Value Education (E32) </t>
  </si>
  <si>
    <t xml:space="preserve">Self Help Group (C32) </t>
  </si>
  <si>
    <t xml:space="preserve">Diploma in Sch. Management (P10) </t>
  </si>
  <si>
    <t xml:space="preserve">ICT For School Teachers (C35) </t>
  </si>
  <si>
    <t xml:space="preserve">B.Ed (P80) </t>
  </si>
  <si>
    <t xml:space="preserve">M. A. (Education) (M62) </t>
  </si>
  <si>
    <t xml:space="preserve">Spl B.Ed.  (P21) </t>
  </si>
  <si>
    <t xml:space="preserve">Preparatory (Marathi) (C01) </t>
  </si>
  <si>
    <t>Preparatory (Hindi) (C09)</t>
  </si>
  <si>
    <t xml:space="preserve">Preparatory (Urdu) (C03) </t>
  </si>
  <si>
    <t xml:space="preserve">Diploma in MCJ (P03) </t>
  </si>
  <si>
    <t xml:space="preserve">B.A. (G01) </t>
  </si>
  <si>
    <t xml:space="preserve">B.Lib. &amp; I.Sc. (P04) </t>
  </si>
  <si>
    <t xml:space="preserve">M.Lib.&amp; I.Sc. (P16) </t>
  </si>
  <si>
    <t xml:space="preserve">MA Pub.Services (M16) </t>
  </si>
  <si>
    <t xml:space="preserve">MA. Hindi (M42) </t>
  </si>
  <si>
    <t xml:space="preserve">MA Engllish (M43) </t>
  </si>
  <si>
    <t xml:space="preserve">MA. Marathi (M41) </t>
  </si>
  <si>
    <t xml:space="preserve">FYBA Public Services (G61) </t>
  </si>
  <si>
    <t xml:space="preserve">Dip. In value &amp; Spititual Edu. (G72, G73) </t>
  </si>
  <si>
    <t xml:space="preserve">BA Hindi (G11) </t>
  </si>
  <si>
    <t xml:space="preserve">B.A. (Urdu) (G12) </t>
  </si>
  <si>
    <t>Preparatory (Marathi) (C01)</t>
  </si>
  <si>
    <t>Dip. In Co. Op. Mgmt. (P08)</t>
  </si>
  <si>
    <t xml:space="preserve">PG Dip. In Fire &amp; Sefty (P96) </t>
  </si>
  <si>
    <t xml:space="preserve">BFA (V37) </t>
  </si>
  <si>
    <t>Cert.Water mgmt 2013(Winter) (C3V)</t>
  </si>
  <si>
    <t xml:space="preserve">DCHMNT All Semester (2003 &amp; 2008) (V14) </t>
  </si>
  <si>
    <t>Dip.in Civil Supervisor (V11)</t>
  </si>
  <si>
    <t>Dip. In Saloon Tech. (V15)</t>
  </si>
  <si>
    <t>Dip. For Fitter ( DFF) (V13)</t>
  </si>
  <si>
    <t>Dip.in Electrician &amp; Domestic Appliances Maintenance (T72N)</t>
  </si>
  <si>
    <t>Diploma in Interior Design and Decoration (O) July (T36)</t>
  </si>
  <si>
    <t>B.Sc. (Hospitality &amp; Tourism Studies) 2016 CGPA (V101)</t>
  </si>
  <si>
    <t xml:space="preserve">B.Sc. (Fire &amp; Safety Studies) Regular 2016 Pattern (V103) </t>
  </si>
  <si>
    <t xml:space="preserve">Diploma in B.Sc. (Industrial science) (P14) </t>
  </si>
  <si>
    <t>BSc (BIS) (P30)</t>
  </si>
  <si>
    <t xml:space="preserve">Bachelor of Computer Applications (P31) </t>
  </si>
  <si>
    <t>B.Sc (Industrial Science) (P33)</t>
  </si>
  <si>
    <t xml:space="preserve">Cert. in Comp. Fundamentals </t>
  </si>
  <si>
    <t>BCA with Credits (P32)</t>
  </si>
  <si>
    <t>M.Sc.A.S.(V46)</t>
  </si>
  <si>
    <t>Dip.in (Electrical Engineering)-(V55)</t>
  </si>
  <si>
    <t>M.Sc. (Mathematics) Regular 2015 Pattern (V57)</t>
  </si>
  <si>
    <t>Dip. in Horticulture (T20)</t>
  </si>
  <si>
    <t>Dip.in Yog Shishak (P23) + (P125)</t>
  </si>
  <si>
    <t xml:space="preserve">B.Sc. (MLT) (25) + (P127) </t>
  </si>
  <si>
    <t xml:space="preserve">Pre &amp; Post Exam Meeting Expenses </t>
  </si>
  <si>
    <t xml:space="preserve">Hon. To Exam Centre Staff </t>
  </si>
  <si>
    <t xml:space="preserve">Flying Squad Expenses </t>
  </si>
  <si>
    <t xml:space="preserve">Conduct of CAP (Scanning Exp./MIL) </t>
  </si>
  <si>
    <t xml:space="preserve">Contingency Exp. For Examination </t>
  </si>
  <si>
    <t>Penalty Refund</t>
  </si>
  <si>
    <t xml:space="preserve">Contribution to Housing Interest Reiumburse Fund </t>
  </si>
  <si>
    <t xml:space="preserve">Bank Commission Charges </t>
  </si>
  <si>
    <t xml:space="preserve">Renovation of Building </t>
  </si>
  <si>
    <t xml:space="preserve">Journalism BA MCJ (G15) </t>
  </si>
  <si>
    <t>Dip. In  Industrial Science (Pharmaceutical) (P69)</t>
  </si>
  <si>
    <t>Printing of Mark Sheets &amp; 
Degree Certificates</t>
  </si>
  <si>
    <t xml:space="preserve">        PART - A Non Plan Budget Estimates for 2018-2019 </t>
  </si>
  <si>
    <t>Equipments Rental Charges from External Agencies</t>
  </si>
  <si>
    <t>Vocational Education &amp;  Training (Skill Development)</t>
  </si>
  <si>
    <t>Assistance for Socio-economic Weaker  Students</t>
  </si>
  <si>
    <t>Cert.in Beauty Parlour Mgt. (3 months)</t>
  </si>
  <si>
    <t>Vocational Education &amp; training  (Skill Dvelopment)</t>
  </si>
  <si>
    <t>B.Tech. (Marine Engineering) (V23)(T33) (V61)</t>
  </si>
  <si>
    <t>Diploma in Essential Skills (T101)</t>
  </si>
  <si>
    <t>B.Sc. (PCM) Regular-2015 CGPA (V92)</t>
  </si>
  <si>
    <t>B.Sc.A.S.(FY-V96)(SY,TY,-V45) (V96, V45) 2011 Pattern, 2015 CGPA, 2016 Pattern</t>
  </si>
  <si>
    <t xml:space="preserve">Refund of Study Centre Deposit </t>
  </si>
  <si>
    <t>Foundation course in Agri.(T12)</t>
  </si>
  <si>
    <t>Kavi Kusumagraj Nyas Fund</t>
  </si>
  <si>
    <t>Expenses for Vishakha/Kusumagraj Purskar</t>
  </si>
  <si>
    <t>Certificate in Tailoring (T2H)</t>
  </si>
  <si>
    <t xml:space="preserve">Leave salary Contribution Payment </t>
  </si>
  <si>
    <t xml:space="preserve">Avhaan Payment Prorata </t>
  </si>
  <si>
    <t xml:space="preserve">Transfer TA Allowances </t>
  </si>
  <si>
    <t xml:space="preserve">CAP Expenses - Transpotation of Exam Material &amp; CAP Meeting Exp. </t>
  </si>
  <si>
    <t>Examination, Marksheet Fee, Convocation Fees, Shwals, Transcripts Fees</t>
  </si>
  <si>
    <t>`Indradhanushya' Proreta from all Universities</t>
  </si>
  <si>
    <t>A.25.R.3</t>
  </si>
  <si>
    <t>`</t>
  </si>
  <si>
    <t>Other than Vehicle</t>
  </si>
  <si>
    <t>A.2.P.81.8</t>
  </si>
  <si>
    <t>Property Tax</t>
  </si>
  <si>
    <t xml:space="preserve">Rent &amp; Taxes </t>
  </si>
  <si>
    <t>TA/DA to Exam. Work</t>
  </si>
  <si>
    <t>A.26.P.46</t>
  </si>
  <si>
    <t>A.30.P.6.1</t>
  </si>
  <si>
    <t xml:space="preserve">NACC GRANTS </t>
  </si>
  <si>
    <t>C.12..R</t>
  </si>
  <si>
    <t>NACC Grants</t>
  </si>
  <si>
    <t>C.12.P</t>
  </si>
  <si>
    <t>Insurance Premium (Vehicle)</t>
  </si>
  <si>
    <t xml:space="preserve">A.1.P.31.1   </t>
  </si>
  <si>
    <t xml:space="preserve">A.1.P.31.2   </t>
  </si>
  <si>
    <t xml:space="preserve">A.1.P.24.1 </t>
  </si>
  <si>
    <t xml:space="preserve">A.1.P.24.2 </t>
  </si>
  <si>
    <t>A.25.R.80</t>
  </si>
  <si>
    <t>A.24.R.25</t>
  </si>
  <si>
    <t>A.26.R.42</t>
  </si>
  <si>
    <t>A.26.R.43</t>
  </si>
  <si>
    <t>A.3.P.84</t>
  </si>
  <si>
    <t>New Expenses for Innovation &amp; Incubation</t>
  </si>
  <si>
    <t>New Ceremony &amp; Functions</t>
  </si>
  <si>
    <t>New : Ceremony &amp; Functions</t>
  </si>
  <si>
    <t>New : Remuneration for AV Production</t>
  </si>
  <si>
    <t>New</t>
  </si>
  <si>
    <t>Other fees</t>
  </si>
  <si>
    <t xml:space="preserve">New </t>
  </si>
  <si>
    <t>Registration fees</t>
  </si>
  <si>
    <t>Admission Re-registration fees</t>
  </si>
  <si>
    <t xml:space="preserve">Refund of Fees </t>
  </si>
  <si>
    <t>Study Centre fees refund</t>
  </si>
  <si>
    <t>TA DA Expenses to staff</t>
  </si>
  <si>
    <t>Expenes for organisation of Seminar/Workshop</t>
  </si>
  <si>
    <t>Development of Course Material</t>
  </si>
  <si>
    <t>Legal fees &amp; Professional charges</t>
  </si>
  <si>
    <t>Insurance</t>
  </si>
  <si>
    <t>Periodicals &amp; News Paper</t>
  </si>
  <si>
    <t>Postage, Courier Expenses</t>
  </si>
  <si>
    <t>Telephone expenses</t>
  </si>
  <si>
    <t>Uniform &amp; Other Expeneses for Employees</t>
  </si>
  <si>
    <t>Remuneration to Evaluators</t>
  </si>
  <si>
    <t>Travaling Exp.For Seminar Workshop(Admin Staff)</t>
  </si>
  <si>
    <t>Contribution to Research 
Development Fund</t>
  </si>
  <si>
    <t>Dnyangangotri Receipts</t>
  </si>
  <si>
    <t xml:space="preserve">Legal Expenses &amp; Professional  Charges
 </t>
  </si>
  <si>
    <t>Study Centre Fees Refund</t>
  </si>
  <si>
    <t>Study Centre Fees  Refund</t>
  </si>
  <si>
    <t xml:space="preserve"> Study Centre Fees Refund</t>
  </si>
  <si>
    <t>B.Sc. Nautical (V26)</t>
  </si>
  <si>
    <t>B.Sc. (Agri./Horti.) (T18) (T19)</t>
  </si>
  <si>
    <t xml:space="preserve">Study Centre Fees Refund </t>
  </si>
  <si>
    <t>C.12.R.1</t>
  </si>
  <si>
    <t>C.12.P.1</t>
  </si>
  <si>
    <t>C.13.R.1</t>
  </si>
  <si>
    <t>Workshop for Dev. Of Trible Women</t>
  </si>
  <si>
    <t>C.13.P.1</t>
  </si>
  <si>
    <t>C.14.R.1</t>
  </si>
  <si>
    <t>C.14.P.1</t>
  </si>
  <si>
    <t>MOOC GRANT</t>
  </si>
  <si>
    <t xml:space="preserve">Total Grants (C1 to C14) </t>
  </si>
  <si>
    <t>C.12.R</t>
  </si>
  <si>
    <t xml:space="preserve">C.11.R
C.11.R.1
C.11.R.2
</t>
  </si>
  <si>
    <t>Expenses for</t>
  </si>
  <si>
    <t>C.13.R</t>
  </si>
  <si>
    <t>MOOC Grants</t>
  </si>
  <si>
    <t>C.13.P</t>
  </si>
  <si>
    <t>C.14.R</t>
  </si>
  <si>
    <t>Workshop for Dev.of Trible Women</t>
  </si>
  <si>
    <t>C.14.P</t>
  </si>
  <si>
    <t>D.2.R.23</t>
  </si>
  <si>
    <t>D.2.R.24</t>
  </si>
  <si>
    <t>D.2.R.25</t>
  </si>
  <si>
    <t>D.2.R.26</t>
  </si>
  <si>
    <t>TDS ON GST</t>
  </si>
  <si>
    <t>TDS on CGST</t>
  </si>
  <si>
    <t>TDS on SGST</t>
  </si>
  <si>
    <t>TDS on IGST</t>
  </si>
  <si>
    <t>D.2.P.24</t>
  </si>
  <si>
    <t>D.2.P.25</t>
  </si>
  <si>
    <t>D.2.P.26</t>
  </si>
  <si>
    <t>D.2.P.22</t>
  </si>
  <si>
    <t>D.2.P.23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</si>
</sst>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#,##0;[Red]#,##0"/>
    <numFmt numFmtId="165" formatCode="_ * #,##0_ ;_ * \-#,##0_ ;_ * &quot;-&quot;??_ ;_ @_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rgb="FF333333"/>
      <name val="Calibri"/>
      <family val="2"/>
      <scheme val="minor"/>
    </font>
    <font>
      <b/>
      <sz val="9"/>
      <color theme="1"/>
      <name val="Times New Roman"/>
      <family val="1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0">
    <xf numFmtId="0" fontId="0" fillId="0" borderId="0" xfId="0"/>
    <xf numFmtId="164" fontId="2" fillId="0" borderId="4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3" fontId="6" fillId="0" borderId="4" xfId="0" applyNumberFormat="1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0" fillId="0" borderId="0" xfId="0" applyFont="1"/>
    <xf numFmtId="0" fontId="0" fillId="0" borderId="11" xfId="0" applyFont="1" applyBorder="1"/>
    <xf numFmtId="0" fontId="6" fillId="0" borderId="0" xfId="0" applyFont="1"/>
    <xf numFmtId="0" fontId="2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3" fontId="0" fillId="0" borderId="11" xfId="0" applyNumberFormat="1" applyFont="1" applyBorder="1" applyAlignment="1">
      <alignment vertical="top" wrapText="1"/>
    </xf>
    <xf numFmtId="0" fontId="0" fillId="0" borderId="10" xfId="0" applyFont="1" applyBorder="1"/>
    <xf numFmtId="0" fontId="0" fillId="0" borderId="7" xfId="0" applyFont="1" applyBorder="1"/>
    <xf numFmtId="0" fontId="6" fillId="0" borderId="0" xfId="0" applyFont="1" applyBorder="1" applyAlignment="1">
      <alignment vertical="top" wrapText="1"/>
    </xf>
    <xf numFmtId="0" fontId="7" fillId="0" borderId="0" xfId="0" applyFont="1"/>
    <xf numFmtId="0" fontId="8" fillId="0" borderId="0" xfId="0" applyFont="1"/>
    <xf numFmtId="0" fontId="0" fillId="0" borderId="7" xfId="0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3" fontId="0" fillId="0" borderId="0" xfId="0" applyNumberFormat="1" applyFont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vertical="top" wrapText="1"/>
    </xf>
    <xf numFmtId="0" fontId="0" fillId="0" borderId="0" xfId="0" applyFont="1" applyBorder="1"/>
    <xf numFmtId="164" fontId="7" fillId="0" borderId="4" xfId="0" applyNumberFormat="1" applyFont="1" applyBorder="1" applyAlignment="1">
      <alignment vertical="top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7" fillId="0" borderId="11" xfId="0" applyFont="1" applyBorder="1"/>
    <xf numFmtId="0" fontId="8" fillId="0" borderId="0" xfId="0" applyFont="1" applyAlignment="1">
      <alignment vertical="top"/>
    </xf>
    <xf numFmtId="0" fontId="7" fillId="0" borderId="6" xfId="0" applyFont="1" applyBorder="1"/>
    <xf numFmtId="0" fontId="7" fillId="0" borderId="0" xfId="0" applyFont="1" applyBorder="1"/>
    <xf numFmtId="0" fontId="8" fillId="0" borderId="6" xfId="0" applyFont="1" applyBorder="1"/>
    <xf numFmtId="0" fontId="7" fillId="0" borderId="7" xfId="0" applyFont="1" applyBorder="1"/>
    <xf numFmtId="0" fontId="7" fillId="0" borderId="7" xfId="0" applyFont="1" applyBorder="1" applyAlignment="1">
      <alignment wrapText="1"/>
    </xf>
    <xf numFmtId="0" fontId="6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2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164" fontId="3" fillId="0" borderId="7" xfId="0" applyNumberFormat="1" applyFont="1" applyBorder="1" applyAlignment="1">
      <alignment vertical="top"/>
    </xf>
    <xf numFmtId="164" fontId="3" fillId="0" borderId="7" xfId="1" applyNumberFormat="1" applyFont="1" applyFill="1" applyBorder="1" applyAlignment="1">
      <alignment horizontal="right" vertical="top"/>
    </xf>
    <xf numFmtId="0" fontId="10" fillId="0" borderId="8" xfId="0" applyFont="1" applyBorder="1" applyAlignment="1">
      <alignment vertical="top"/>
    </xf>
    <xf numFmtId="0" fontId="0" fillId="0" borderId="0" xfId="0" applyBorder="1" applyAlignment="1"/>
    <xf numFmtId="0" fontId="6" fillId="0" borderId="7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 wrapText="1"/>
    </xf>
    <xf numFmtId="164" fontId="6" fillId="0" borderId="7" xfId="1" applyNumberFormat="1" applyFont="1" applyFill="1" applyBorder="1" applyAlignment="1">
      <alignment horizontal="right" vertical="top"/>
    </xf>
    <xf numFmtId="0" fontId="0" fillId="0" borderId="6" xfId="0" applyBorder="1"/>
    <xf numFmtId="0" fontId="6" fillId="0" borderId="0" xfId="0" applyFont="1" applyFill="1" applyBorder="1" applyAlignment="1">
      <alignment horizontal="left" vertical="top" wrapText="1"/>
    </xf>
    <xf numFmtId="164" fontId="3" fillId="0" borderId="0" xfId="1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horizontal="left" vertical="top" wrapText="1"/>
    </xf>
    <xf numFmtId="0" fontId="10" fillId="0" borderId="9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164" fontId="3" fillId="2" borderId="0" xfId="0" applyNumberFormat="1" applyFont="1" applyFill="1" applyBorder="1" applyAlignment="1">
      <alignment horizontal="right" vertical="top"/>
    </xf>
    <xf numFmtId="164" fontId="6" fillId="0" borderId="0" xfId="1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10" fillId="0" borderId="7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164" fontId="0" fillId="0" borderId="0" xfId="0" applyNumberFormat="1" applyBorder="1"/>
    <xf numFmtId="0" fontId="10" fillId="0" borderId="11" xfId="0" applyFont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0" fillId="0" borderId="6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164" fontId="3" fillId="0" borderId="8" xfId="0" applyNumberFormat="1" applyFont="1" applyBorder="1" applyAlignment="1">
      <alignment vertical="top"/>
    </xf>
    <xf numFmtId="164" fontId="3" fillId="0" borderId="8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0" fillId="0" borderId="7" xfId="0" applyBorder="1" applyAlignment="1">
      <alignment wrapText="1"/>
    </xf>
    <xf numFmtId="0" fontId="10" fillId="0" borderId="8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6" xfId="0" applyBorder="1" applyAlignment="1">
      <alignment wrapText="1"/>
    </xf>
    <xf numFmtId="0" fontId="10" fillId="0" borderId="7" xfId="0" applyFont="1" applyBorder="1" applyAlignment="1">
      <alignment vertical="top" wrapText="1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0" borderId="7" xfId="0" applyFont="1" applyBorder="1" applyAlignment="1">
      <alignment vertical="top"/>
    </xf>
    <xf numFmtId="164" fontId="2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Border="1"/>
    <xf numFmtId="164" fontId="2" fillId="0" borderId="7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0" fillId="0" borderId="0" xfId="0" applyBorder="1" applyAlignment="1">
      <alignment horizontal="left" vertical="justify" wrapText="1"/>
    </xf>
    <xf numFmtId="0" fontId="8" fillId="0" borderId="4" xfId="0" applyFont="1" applyBorder="1" applyAlignment="1">
      <alignment horizontal="left" vertical="justify" wrapText="1"/>
    </xf>
    <xf numFmtId="0" fontId="7" fillId="0" borderId="4" xfId="0" applyFont="1" applyFill="1" applyBorder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7" fillId="0" borderId="8" xfId="0" applyFont="1" applyBorder="1"/>
    <xf numFmtId="0" fontId="8" fillId="0" borderId="7" xfId="0" applyFont="1" applyBorder="1"/>
    <xf numFmtId="0" fontId="8" fillId="0" borderId="4" xfId="0" applyFont="1" applyFill="1" applyBorder="1" applyAlignment="1">
      <alignment horizontal="center" vertical="justify" wrapText="1"/>
    </xf>
    <xf numFmtId="0" fontId="0" fillId="0" borderId="0" xfId="0" applyFill="1"/>
    <xf numFmtId="0" fontId="0" fillId="0" borderId="0" xfId="0" applyAlignment="1"/>
    <xf numFmtId="0" fontId="8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/>
    </xf>
    <xf numFmtId="3" fontId="6" fillId="0" borderId="0" xfId="0" applyNumberFormat="1" applyFont="1" applyBorder="1"/>
    <xf numFmtId="3" fontId="8" fillId="0" borderId="0" xfId="0" applyNumberFormat="1" applyFont="1"/>
    <xf numFmtId="3" fontId="0" fillId="0" borderId="0" xfId="0" applyNumberFormat="1"/>
    <xf numFmtId="0" fontId="10" fillId="0" borderId="0" xfId="0" applyFont="1" applyBorder="1" applyAlignment="1">
      <alignment horizontal="left" vertical="top"/>
    </xf>
    <xf numFmtId="164" fontId="8" fillId="0" borderId="4" xfId="0" applyNumberFormat="1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>
      <alignment horizontal="center" vertical="top" wrapText="1"/>
    </xf>
    <xf numFmtId="164" fontId="8" fillId="0" borderId="7" xfId="0" applyNumberFormat="1" applyFont="1" applyFill="1" applyBorder="1" applyAlignment="1">
      <alignment horizontal="left" vertical="top"/>
    </xf>
    <xf numFmtId="164" fontId="8" fillId="0" borderId="7" xfId="0" applyNumberFormat="1" applyFont="1" applyFill="1" applyBorder="1" applyAlignment="1">
      <alignment horizontal="left" vertical="top" wrapText="1"/>
    </xf>
    <xf numFmtId="164" fontId="8" fillId="0" borderId="7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top"/>
    </xf>
    <xf numFmtId="164" fontId="7" fillId="0" borderId="7" xfId="0" applyNumberFormat="1" applyFont="1" applyBorder="1" applyAlignment="1">
      <alignment horizontal="left" vertical="top"/>
    </xf>
    <xf numFmtId="164" fontId="7" fillId="0" borderId="7" xfId="0" applyNumberFormat="1" applyFont="1" applyBorder="1" applyAlignment="1">
      <alignment vertical="top"/>
    </xf>
    <xf numFmtId="164" fontId="7" fillId="0" borderId="7" xfId="1" applyNumberFormat="1" applyFont="1" applyFill="1" applyBorder="1" applyAlignment="1">
      <alignment horizontal="right" vertical="top"/>
    </xf>
    <xf numFmtId="164" fontId="7" fillId="0" borderId="7" xfId="1" applyNumberFormat="1" applyFont="1" applyFill="1" applyBorder="1" applyAlignment="1">
      <alignment vertical="top"/>
    </xf>
    <xf numFmtId="0" fontId="7" fillId="0" borderId="7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 wrapText="1"/>
    </xf>
    <xf numFmtId="164" fontId="7" fillId="0" borderId="7" xfId="1" applyNumberFormat="1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center" vertical="top"/>
    </xf>
    <xf numFmtId="164" fontId="8" fillId="0" borderId="4" xfId="1" applyNumberFormat="1" applyFont="1" applyFill="1" applyBorder="1" applyAlignment="1">
      <alignment horizontal="right" vertical="top"/>
    </xf>
    <xf numFmtId="164" fontId="7" fillId="0" borderId="7" xfId="0" applyNumberFormat="1" applyFont="1" applyFill="1" applyBorder="1" applyAlignment="1">
      <alignment vertical="top"/>
    </xf>
    <xf numFmtId="164" fontId="7" fillId="0" borderId="7" xfId="0" applyNumberFormat="1" applyFont="1" applyFill="1" applyBorder="1" applyAlignment="1">
      <alignment horizontal="right" vertical="top"/>
    </xf>
    <xf numFmtId="0" fontId="8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164" fontId="8" fillId="0" borderId="7" xfId="0" applyNumberFormat="1" applyFont="1" applyFill="1" applyBorder="1" applyAlignment="1">
      <alignment horizontal="right" vertical="top"/>
    </xf>
    <xf numFmtId="164" fontId="8" fillId="0" borderId="7" xfId="0" applyNumberFormat="1" applyFont="1" applyFill="1" applyBorder="1" applyAlignment="1">
      <alignment vertical="top"/>
    </xf>
    <xf numFmtId="0" fontId="7" fillId="0" borderId="0" xfId="0" applyFont="1" applyBorder="1" applyAlignment="1"/>
    <xf numFmtId="164" fontId="7" fillId="0" borderId="6" xfId="0" applyNumberFormat="1" applyFont="1" applyFill="1" applyBorder="1" applyAlignment="1">
      <alignment horizontal="left" vertical="top"/>
    </xf>
    <xf numFmtId="0" fontId="8" fillId="0" borderId="6" xfId="0" applyFont="1" applyFill="1" applyBorder="1" applyAlignment="1">
      <alignment vertical="top" wrapText="1"/>
    </xf>
    <xf numFmtId="164" fontId="8" fillId="0" borderId="6" xfId="0" applyNumberFormat="1" applyFont="1" applyFill="1" applyBorder="1" applyAlignment="1">
      <alignment horizontal="right" vertical="top"/>
    </xf>
    <xf numFmtId="0" fontId="7" fillId="0" borderId="11" xfId="0" applyFont="1" applyBorder="1" applyAlignment="1">
      <alignment vertical="top"/>
    </xf>
    <xf numFmtId="0" fontId="7" fillId="0" borderId="5" xfId="0" applyFont="1" applyBorder="1"/>
    <xf numFmtId="164" fontId="7" fillId="0" borderId="7" xfId="0" applyNumberFormat="1" applyFont="1" applyFill="1" applyBorder="1" applyAlignment="1">
      <alignment horizontal="right" vertical="top" wrapText="1"/>
    </xf>
    <xf numFmtId="164" fontId="7" fillId="2" borderId="7" xfId="0" applyNumberFormat="1" applyFont="1" applyFill="1" applyBorder="1" applyAlignment="1">
      <alignment horizontal="right" vertical="top"/>
    </xf>
    <xf numFmtId="0" fontId="7" fillId="0" borderId="7" xfId="0" applyFont="1" applyBorder="1" applyAlignment="1"/>
    <xf numFmtId="164" fontId="7" fillId="0" borderId="7" xfId="0" applyNumberFormat="1" applyFont="1" applyBorder="1" applyAlignment="1">
      <alignment vertical="top" wrapText="1"/>
    </xf>
    <xf numFmtId="164" fontId="8" fillId="0" borderId="7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wrapText="1"/>
    </xf>
    <xf numFmtId="0" fontId="7" fillId="0" borderId="5" xfId="0" applyFont="1" applyBorder="1" applyAlignment="1">
      <alignment wrapText="1"/>
    </xf>
    <xf numFmtId="3" fontId="7" fillId="0" borderId="7" xfId="0" applyNumberFormat="1" applyFont="1" applyFill="1" applyBorder="1" applyAlignment="1">
      <alignment horizontal="right" vertical="top" wrapText="1"/>
    </xf>
    <xf numFmtId="3" fontId="7" fillId="0" borderId="7" xfId="0" applyNumberFormat="1" applyFont="1" applyFill="1" applyBorder="1" applyAlignment="1">
      <alignment vertical="top" wrapText="1"/>
    </xf>
    <xf numFmtId="3" fontId="6" fillId="0" borderId="7" xfId="0" applyNumberFormat="1" applyFont="1" applyFill="1" applyBorder="1" applyAlignment="1">
      <alignment horizontal="left" vertical="top" wrapText="1"/>
    </xf>
    <xf numFmtId="3" fontId="0" fillId="0" borderId="7" xfId="0" applyNumberFormat="1" applyBorder="1"/>
    <xf numFmtId="3" fontId="8" fillId="0" borderId="7" xfId="0" applyNumberFormat="1" applyFont="1" applyFill="1" applyBorder="1" applyAlignment="1">
      <alignment horizontal="right" vertical="top" wrapText="1"/>
    </xf>
    <xf numFmtId="3" fontId="8" fillId="0" borderId="4" xfId="0" applyNumberFormat="1" applyFont="1" applyFill="1" applyBorder="1" applyAlignment="1">
      <alignment horizontal="right" vertical="top" wrapText="1"/>
    </xf>
    <xf numFmtId="3" fontId="10" fillId="0" borderId="8" xfId="0" applyNumberFormat="1" applyFont="1" applyBorder="1" applyAlignment="1">
      <alignment horizontal="right" vertical="top"/>
    </xf>
    <xf numFmtId="3" fontId="8" fillId="0" borderId="4" xfId="0" applyNumberFormat="1" applyFont="1" applyFill="1" applyBorder="1" applyAlignment="1">
      <alignment horizontal="center" vertical="top" wrapText="1"/>
    </xf>
    <xf numFmtId="164" fontId="7" fillId="0" borderId="4" xfId="0" applyNumberFormat="1" applyFont="1" applyFill="1" applyBorder="1" applyAlignment="1">
      <alignment horizontal="left" vertical="top"/>
    </xf>
    <xf numFmtId="164" fontId="8" fillId="0" borderId="4" xfId="0" applyNumberFormat="1" applyFont="1" applyFill="1" applyBorder="1" applyAlignment="1">
      <alignment vertical="top" wrapText="1"/>
    </xf>
    <xf numFmtId="164" fontId="8" fillId="0" borderId="4" xfId="0" applyNumberFormat="1" applyFont="1" applyFill="1" applyBorder="1" applyAlignment="1">
      <alignment horizontal="right" vertical="top"/>
    </xf>
    <xf numFmtId="164" fontId="8" fillId="0" borderId="4" xfId="0" applyNumberFormat="1" applyFont="1" applyFill="1" applyBorder="1" applyAlignment="1">
      <alignment vertical="top"/>
    </xf>
    <xf numFmtId="0" fontId="7" fillId="0" borderId="4" xfId="0" applyFont="1" applyBorder="1"/>
    <xf numFmtId="164" fontId="8" fillId="0" borderId="5" xfId="0" applyNumberFormat="1" applyFont="1" applyFill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164" fontId="7" fillId="0" borderId="7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/>
    </xf>
    <xf numFmtId="4" fontId="7" fillId="0" borderId="7" xfId="0" applyNumberFormat="1" applyFont="1" applyBorder="1" applyAlignment="1">
      <alignment horizontal="left" vertical="top" wrapText="1"/>
    </xf>
    <xf numFmtId="4" fontId="7" fillId="0" borderId="7" xfId="0" applyNumberFormat="1" applyFont="1" applyBorder="1" applyAlignment="1">
      <alignment vertical="top" wrapText="1"/>
    </xf>
    <xf numFmtId="164" fontId="7" fillId="0" borderId="7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164" fontId="7" fillId="0" borderId="4" xfId="0" applyNumberFormat="1" applyFont="1" applyFill="1" applyBorder="1" applyAlignment="1">
      <alignment horizontal="center" vertical="top"/>
    </xf>
    <xf numFmtId="0" fontId="8" fillId="0" borderId="4" xfId="0" applyFont="1" applyBorder="1"/>
    <xf numFmtId="164" fontId="8" fillId="0" borderId="4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 vertical="top"/>
    </xf>
    <xf numFmtId="164" fontId="8" fillId="0" borderId="7" xfId="1" applyNumberFormat="1" applyFont="1" applyFill="1" applyBorder="1" applyAlignment="1">
      <alignment horizontal="right" vertical="top"/>
    </xf>
    <xf numFmtId="3" fontId="8" fillId="0" borderId="5" xfId="0" applyNumberFormat="1" applyFont="1" applyFill="1" applyBorder="1" applyAlignment="1">
      <alignment horizontal="left" vertical="top" wrapText="1"/>
    </xf>
    <xf numFmtId="3" fontId="7" fillId="0" borderId="7" xfId="0" applyNumberFormat="1" applyFont="1" applyBorder="1"/>
    <xf numFmtId="3" fontId="0" fillId="0" borderId="0" xfId="0" applyNumberFormat="1" applyBorder="1"/>
    <xf numFmtId="3" fontId="6" fillId="0" borderId="0" xfId="0" applyNumberFormat="1" applyFont="1" applyFill="1" applyBorder="1" applyAlignment="1">
      <alignment horizontal="left" vertical="top" wrapText="1"/>
    </xf>
    <xf numFmtId="3" fontId="8" fillId="0" borderId="5" xfId="0" applyNumberFormat="1" applyFont="1" applyFill="1" applyBorder="1" applyAlignment="1">
      <alignment horizontal="right" vertical="top" wrapText="1"/>
    </xf>
    <xf numFmtId="3" fontId="7" fillId="0" borderId="7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 horizontal="right"/>
    </xf>
    <xf numFmtId="3" fontId="10" fillId="0" borderId="0" xfId="0" applyNumberFormat="1" applyFont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 wrapText="1"/>
    </xf>
    <xf numFmtId="3" fontId="7" fillId="0" borderId="7" xfId="0" applyNumberFormat="1" applyFont="1" applyBorder="1" applyAlignment="1">
      <alignment vertical="top" wrapText="1"/>
    </xf>
    <xf numFmtId="3" fontId="7" fillId="0" borderId="7" xfId="0" applyNumberFormat="1" applyFont="1" applyBorder="1" applyAlignment="1">
      <alignment vertical="top"/>
    </xf>
    <xf numFmtId="3" fontId="8" fillId="0" borderId="7" xfId="0" applyNumberFormat="1" applyFont="1" applyFill="1" applyBorder="1" applyAlignment="1">
      <alignment horizontal="right" vertical="top"/>
    </xf>
    <xf numFmtId="3" fontId="8" fillId="0" borderId="4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3" fontId="7" fillId="0" borderId="6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8" fillId="0" borderId="5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vertical="top" wrapText="1"/>
    </xf>
    <xf numFmtId="164" fontId="7" fillId="0" borderId="7" xfId="0" applyNumberFormat="1" applyFont="1" applyFill="1" applyBorder="1" applyAlignment="1">
      <alignment horizontal="left" vertical="top" wrapText="1"/>
    </xf>
    <xf numFmtId="164" fontId="8" fillId="0" borderId="4" xfId="0" applyNumberFormat="1" applyFont="1" applyFill="1" applyBorder="1" applyAlignment="1">
      <alignment horizontal="left" vertical="top" wrapText="1"/>
    </xf>
    <xf numFmtId="164" fontId="8" fillId="0" borderId="4" xfId="1" applyNumberFormat="1" applyFont="1" applyFill="1" applyBorder="1" applyAlignment="1">
      <alignment horizontal="right" vertical="top" wrapText="1"/>
    </xf>
    <xf numFmtId="164" fontId="7" fillId="0" borderId="7" xfId="0" applyNumberFormat="1" applyFont="1" applyFill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vertical="top" wrapText="1"/>
    </xf>
    <xf numFmtId="164" fontId="7" fillId="0" borderId="6" xfId="0" applyNumberFormat="1" applyFont="1" applyFill="1" applyBorder="1" applyAlignment="1">
      <alignment horizontal="left" vertical="top" wrapText="1"/>
    </xf>
    <xf numFmtId="164" fontId="7" fillId="0" borderId="6" xfId="1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164" fontId="7" fillId="0" borderId="0" xfId="1" applyNumberFormat="1" applyFont="1" applyFill="1" applyBorder="1" applyAlignment="1">
      <alignment horizontal="right" vertical="top" wrapText="1"/>
    </xf>
    <xf numFmtId="0" fontId="7" fillId="0" borderId="7" xfId="0" applyFont="1" applyBorder="1" applyAlignment="1">
      <alignment horizontal="left"/>
    </xf>
    <xf numFmtId="164" fontId="7" fillId="0" borderId="4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164" fontId="8" fillId="0" borderId="5" xfId="0" applyNumberFormat="1" applyFont="1" applyFill="1" applyBorder="1" applyAlignment="1">
      <alignment horizontal="left" vertical="top" wrapText="1"/>
    </xf>
    <xf numFmtId="164" fontId="7" fillId="0" borderId="7" xfId="0" applyNumberFormat="1" applyFont="1" applyFill="1" applyBorder="1" applyAlignment="1">
      <alignment vertical="top" wrapText="1"/>
    </xf>
    <xf numFmtId="164" fontId="7" fillId="0" borderId="7" xfId="0" applyNumberFormat="1" applyFont="1" applyBorder="1" applyAlignment="1">
      <alignment horizontal="right" vertical="top"/>
    </xf>
    <xf numFmtId="164" fontId="8" fillId="0" borderId="7" xfId="0" applyNumberFormat="1" applyFont="1" applyFill="1" applyBorder="1" applyAlignment="1">
      <alignment vertical="top" wrapText="1"/>
    </xf>
    <xf numFmtId="164" fontId="7" fillId="0" borderId="6" xfId="0" applyNumberFormat="1" applyFont="1" applyFill="1" applyBorder="1" applyAlignment="1">
      <alignment vertical="top" wrapText="1"/>
    </xf>
    <xf numFmtId="0" fontId="7" fillId="0" borderId="6" xfId="0" applyFont="1" applyBorder="1" applyAlignment="1">
      <alignment horizontal="left"/>
    </xf>
    <xf numFmtId="164" fontId="8" fillId="0" borderId="4" xfId="0" applyNumberFormat="1" applyFont="1" applyFill="1" applyBorder="1" applyAlignment="1">
      <alignment horizontal="center" vertical="top"/>
    </xf>
    <xf numFmtId="164" fontId="7" fillId="0" borderId="6" xfId="0" applyNumberFormat="1" applyFont="1" applyFill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horizontal="right" vertical="top" wrapText="1"/>
    </xf>
    <xf numFmtId="3" fontId="7" fillId="0" borderId="6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vertical="top" wrapText="1"/>
    </xf>
    <xf numFmtId="3" fontId="7" fillId="0" borderId="7" xfId="0" applyNumberFormat="1" applyFont="1" applyFill="1" applyBorder="1" applyAlignment="1">
      <alignment horizontal="right" vertical="top"/>
    </xf>
    <xf numFmtId="3" fontId="7" fillId="0" borderId="7" xfId="0" applyNumberFormat="1" applyFont="1" applyBorder="1" applyAlignment="1">
      <alignment horizontal="right" vertical="top" wrapText="1"/>
    </xf>
    <xf numFmtId="3" fontId="7" fillId="0" borderId="7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vertical="top"/>
    </xf>
    <xf numFmtId="164" fontId="7" fillId="0" borderId="0" xfId="0" applyNumberFormat="1" applyFont="1" applyBorder="1"/>
    <xf numFmtId="164" fontId="8" fillId="0" borderId="4" xfId="0" applyNumberFormat="1" applyFont="1" applyBorder="1" applyAlignment="1">
      <alignment vertical="top"/>
    </xf>
    <xf numFmtId="164" fontId="7" fillId="0" borderId="6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/>
    </xf>
    <xf numFmtId="0" fontId="7" fillId="0" borderId="7" xfId="0" applyFont="1" applyFill="1" applyBorder="1" applyAlignment="1">
      <alignment horizontal="right" vertical="top" wrapText="1"/>
    </xf>
    <xf numFmtId="0" fontId="7" fillId="0" borderId="6" xfId="0" applyFont="1" applyBorder="1" applyAlignment="1">
      <alignment horizontal="right"/>
    </xf>
    <xf numFmtId="0" fontId="8" fillId="0" borderId="7" xfId="0" applyFont="1" applyFill="1" applyBorder="1" applyAlignment="1">
      <alignment vertical="top" wrapText="1"/>
    </xf>
    <xf numFmtId="165" fontId="7" fillId="0" borderId="7" xfId="1" applyNumberFormat="1" applyFont="1" applyFill="1" applyBorder="1" applyAlignment="1">
      <alignment horizontal="right" vertical="top" wrapText="1"/>
    </xf>
    <xf numFmtId="165" fontId="8" fillId="0" borderId="7" xfId="0" applyNumberFormat="1" applyFont="1" applyFill="1" applyBorder="1" applyAlignment="1">
      <alignment horizontal="right" vertical="top" wrapText="1"/>
    </xf>
    <xf numFmtId="0" fontId="7" fillId="0" borderId="5" xfId="0" applyFont="1" applyBorder="1" applyAlignment="1">
      <alignment horizontal="center" vertical="top"/>
    </xf>
    <xf numFmtId="164" fontId="7" fillId="0" borderId="5" xfId="0" applyNumberFormat="1" applyFont="1" applyBorder="1"/>
    <xf numFmtId="164" fontId="8" fillId="0" borderId="7" xfId="0" applyNumberFormat="1" applyFont="1" applyBorder="1" applyAlignment="1">
      <alignment vertical="top"/>
    </xf>
    <xf numFmtId="164" fontId="7" fillId="0" borderId="0" xfId="1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center"/>
    </xf>
    <xf numFmtId="164" fontId="16" fillId="0" borderId="7" xfId="1" applyNumberFormat="1" applyFont="1" applyFill="1" applyBorder="1" applyAlignment="1">
      <alignment horizontal="right" vertical="top" wrapText="1"/>
    </xf>
    <xf numFmtId="164" fontId="8" fillId="0" borderId="7" xfId="0" applyNumberFormat="1" applyFont="1" applyFill="1" applyBorder="1" applyAlignment="1">
      <alignment vertical="center" wrapText="1"/>
    </xf>
    <xf numFmtId="0" fontId="7" fillId="0" borderId="6" xfId="0" applyFont="1" applyBorder="1" applyAlignment="1"/>
    <xf numFmtId="0" fontId="7" fillId="0" borderId="7" xfId="0" applyFont="1" applyFill="1" applyBorder="1" applyAlignment="1">
      <alignment horizontal="center" vertical="top" wrapText="1"/>
    </xf>
    <xf numFmtId="164" fontId="17" fillId="0" borderId="4" xfId="1" applyNumberFormat="1" applyFont="1" applyFill="1" applyBorder="1" applyAlignment="1">
      <alignment horizontal="right" vertical="top" wrapText="1"/>
    </xf>
    <xf numFmtId="164" fontId="17" fillId="0" borderId="7" xfId="1" applyNumberFormat="1" applyFont="1" applyFill="1" applyBorder="1" applyAlignment="1">
      <alignment horizontal="right" vertical="top" wrapText="1"/>
    </xf>
    <xf numFmtId="164" fontId="7" fillId="0" borderId="7" xfId="0" applyNumberFormat="1" applyFont="1" applyFill="1" applyBorder="1" applyAlignment="1">
      <alignment vertical="center" wrapText="1"/>
    </xf>
    <xf numFmtId="164" fontId="8" fillId="0" borderId="7" xfId="1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164" fontId="8" fillId="0" borderId="0" xfId="1" applyNumberFormat="1" applyFont="1" applyFill="1" applyBorder="1" applyAlignment="1">
      <alignment horizontal="right" vertical="top"/>
    </xf>
    <xf numFmtId="164" fontId="7" fillId="2" borderId="0" xfId="0" applyNumberFormat="1" applyFont="1" applyFill="1" applyBorder="1" applyAlignment="1">
      <alignment horizontal="right" vertical="top"/>
    </xf>
    <xf numFmtId="0" fontId="8" fillId="0" borderId="7" xfId="0" applyFont="1" applyBorder="1" applyAlignment="1">
      <alignment vertical="top" wrapText="1"/>
    </xf>
    <xf numFmtId="0" fontId="7" fillId="0" borderId="5" xfId="0" applyFont="1" applyBorder="1" applyAlignment="1">
      <alignment horizontal="left"/>
    </xf>
    <xf numFmtId="0" fontId="8" fillId="0" borderId="4" xfId="0" applyFont="1" applyBorder="1" applyAlignment="1">
      <alignment vertical="top"/>
    </xf>
    <xf numFmtId="164" fontId="7" fillId="0" borderId="7" xfId="0" applyNumberFormat="1" applyFont="1" applyBorder="1"/>
    <xf numFmtId="164" fontId="7" fillId="0" borderId="8" xfId="0" applyNumberFormat="1" applyFont="1" applyBorder="1" applyAlignment="1">
      <alignment vertical="top"/>
    </xf>
    <xf numFmtId="164" fontId="7" fillId="0" borderId="8" xfId="1" applyNumberFormat="1" applyFont="1" applyFill="1" applyBorder="1" applyAlignment="1">
      <alignment horizontal="right" vertical="top"/>
    </xf>
    <xf numFmtId="164" fontId="16" fillId="0" borderId="6" xfId="1" applyNumberFormat="1" applyFont="1" applyFill="1" applyBorder="1" applyAlignment="1">
      <alignment horizontal="right" vertical="top" wrapText="1"/>
    </xf>
    <xf numFmtId="0" fontId="7" fillId="0" borderId="6" xfId="0" applyFont="1" applyBorder="1" applyAlignment="1">
      <alignment vertical="top"/>
    </xf>
    <xf numFmtId="164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164" fontId="17" fillId="0" borderId="5" xfId="1" applyNumberFormat="1" applyFont="1" applyFill="1" applyBorder="1" applyAlignment="1">
      <alignment horizontal="right" vertical="top" wrapText="1"/>
    </xf>
    <xf numFmtId="0" fontId="8" fillId="0" borderId="5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164" fontId="8" fillId="0" borderId="7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8" fillId="0" borderId="7" xfId="0" applyFont="1" applyFill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3" fontId="7" fillId="0" borderId="7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top" wrapText="1"/>
    </xf>
    <xf numFmtId="164" fontId="8" fillId="0" borderId="4" xfId="0" applyNumberFormat="1" applyFont="1" applyBorder="1" applyAlignment="1">
      <alignment horizontal="right" vertical="top"/>
    </xf>
    <xf numFmtId="164" fontId="7" fillId="0" borderId="7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16" fillId="0" borderId="7" xfId="1" applyNumberFormat="1" applyFont="1" applyFill="1" applyBorder="1" applyAlignment="1">
      <alignment vertical="top" wrapText="1"/>
    </xf>
    <xf numFmtId="164" fontId="7" fillId="0" borderId="0" xfId="0" applyNumberFormat="1" applyFont="1" applyAlignment="1">
      <alignment horizontal="right"/>
    </xf>
    <xf numFmtId="164" fontId="8" fillId="0" borderId="7" xfId="0" applyNumberFormat="1" applyFont="1" applyBorder="1" applyAlignment="1">
      <alignment vertical="top" wrapText="1"/>
    </xf>
    <xf numFmtId="164" fontId="8" fillId="0" borderId="5" xfId="0" applyNumberFormat="1" applyFont="1" applyBorder="1" applyAlignment="1">
      <alignment vertical="top"/>
    </xf>
    <xf numFmtId="164" fontId="8" fillId="0" borderId="7" xfId="0" applyNumberFormat="1" applyFont="1" applyBorder="1" applyAlignment="1">
      <alignment horizontal="right" vertical="top"/>
    </xf>
    <xf numFmtId="0" fontId="8" fillId="0" borderId="7" xfId="0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0" fontId="8" fillId="0" borderId="5" xfId="0" applyFont="1" applyBorder="1" applyAlignment="1">
      <alignment vertical="top"/>
    </xf>
    <xf numFmtId="3" fontId="8" fillId="0" borderId="5" xfId="0" applyNumberFormat="1" applyFont="1" applyFill="1" applyBorder="1" applyAlignment="1">
      <alignment horizontal="left" vertical="top"/>
    </xf>
    <xf numFmtId="3" fontId="8" fillId="0" borderId="5" xfId="0" applyNumberFormat="1" applyFont="1" applyFill="1" applyBorder="1" applyAlignment="1">
      <alignment vertical="top" wrapText="1"/>
    </xf>
    <xf numFmtId="3" fontId="7" fillId="0" borderId="7" xfId="0" applyNumberFormat="1" applyFont="1" applyFill="1" applyBorder="1" applyAlignment="1">
      <alignment horizontal="left" vertical="top" wrapText="1"/>
    </xf>
    <xf numFmtId="3" fontId="7" fillId="0" borderId="7" xfId="1" applyNumberFormat="1" applyFont="1" applyFill="1" applyBorder="1" applyAlignment="1">
      <alignment horizontal="right" vertical="top" wrapText="1"/>
    </xf>
    <xf numFmtId="164" fontId="17" fillId="0" borderId="4" xfId="1" applyNumberFormat="1" applyFont="1" applyFill="1" applyBorder="1" applyAlignment="1">
      <alignment vertical="top" wrapText="1"/>
    </xf>
    <xf numFmtId="3" fontId="7" fillId="2" borderId="7" xfId="1" applyNumberFormat="1" applyFont="1" applyFill="1" applyBorder="1" applyAlignment="1">
      <alignment horizontal="right" vertical="top" wrapText="1"/>
    </xf>
    <xf numFmtId="0" fontId="7" fillId="0" borderId="5" xfId="0" applyFont="1" applyBorder="1" applyAlignment="1">
      <alignment horizontal="left" vertical="top"/>
    </xf>
    <xf numFmtId="0" fontId="7" fillId="0" borderId="11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164" fontId="7" fillId="0" borderId="7" xfId="0" applyNumberFormat="1" applyFont="1" applyFill="1" applyBorder="1" applyAlignment="1">
      <alignment horizontal="left" vertical="top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7" fillId="0" borderId="6" xfId="0" applyFont="1" applyBorder="1" applyAlignment="1">
      <alignment horizontal="left" vertical="top"/>
    </xf>
    <xf numFmtId="0" fontId="7" fillId="0" borderId="6" xfId="0" applyFont="1" applyBorder="1" applyAlignment="1">
      <alignment vertical="top" wrapText="1"/>
    </xf>
    <xf numFmtId="0" fontId="8" fillId="0" borderId="7" xfId="0" applyFont="1" applyBorder="1" applyAlignment="1">
      <alignment horizontal="left"/>
    </xf>
    <xf numFmtId="0" fontId="7" fillId="0" borderId="6" xfId="0" applyFont="1" applyBorder="1" applyAlignment="1">
      <alignment wrapText="1"/>
    </xf>
    <xf numFmtId="164" fontId="8" fillId="0" borderId="5" xfId="0" applyNumberFormat="1" applyFont="1" applyBorder="1" applyAlignment="1">
      <alignment horizontal="right" vertical="top"/>
    </xf>
    <xf numFmtId="3" fontId="7" fillId="0" borderId="7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left" vertical="top"/>
    </xf>
    <xf numFmtId="3" fontId="8" fillId="0" borderId="4" xfId="0" applyNumberFormat="1" applyFont="1" applyBorder="1" applyAlignment="1">
      <alignment vertical="top"/>
    </xf>
    <xf numFmtId="3" fontId="8" fillId="0" borderId="11" xfId="0" applyNumberFormat="1" applyFont="1" applyFill="1" applyBorder="1" applyAlignment="1">
      <alignment horizontal="right" vertical="top" wrapText="1"/>
    </xf>
    <xf numFmtId="164" fontId="7" fillId="0" borderId="7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left" vertical="top"/>
    </xf>
    <xf numFmtId="3" fontId="7" fillId="0" borderId="5" xfId="0" applyNumberFormat="1" applyFont="1" applyFill="1" applyBorder="1" applyAlignment="1">
      <alignment horizontal="left" vertical="top"/>
    </xf>
    <xf numFmtId="164" fontId="8" fillId="0" borderId="4" xfId="0" applyNumberFormat="1" applyFont="1" applyBorder="1" applyAlignment="1">
      <alignment horizontal="right" wrapText="1"/>
    </xf>
    <xf numFmtId="164" fontId="7" fillId="0" borderId="5" xfId="0" applyNumberFormat="1" applyFont="1" applyBorder="1" applyAlignment="1">
      <alignment horizontal="right" wrapText="1"/>
    </xf>
    <xf numFmtId="164" fontId="8" fillId="0" borderId="4" xfId="0" applyNumberFormat="1" applyFont="1" applyBorder="1" applyAlignment="1">
      <alignment horizontal="right" vertical="top" wrapText="1"/>
    </xf>
    <xf numFmtId="164" fontId="10" fillId="0" borderId="7" xfId="0" applyNumberFormat="1" applyFont="1" applyBorder="1" applyAlignment="1">
      <alignment horizontal="right" vertical="top" wrapText="1"/>
    </xf>
    <xf numFmtId="164" fontId="7" fillId="0" borderId="6" xfId="0" applyNumberFormat="1" applyFont="1" applyBorder="1" applyAlignment="1">
      <alignment horizontal="right" wrapText="1"/>
    </xf>
    <xf numFmtId="3" fontId="7" fillId="0" borderId="6" xfId="0" applyNumberFormat="1" applyFont="1" applyFill="1" applyBorder="1" applyAlignment="1">
      <alignment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10" fillId="0" borderId="8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3" fontId="8" fillId="0" borderId="4" xfId="0" applyNumberFormat="1" applyFont="1" applyBorder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5" xfId="0" applyFont="1" applyBorder="1" applyAlignment="1">
      <alignment horizontal="right" wrapText="1"/>
    </xf>
    <xf numFmtId="164" fontId="8" fillId="0" borderId="7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right"/>
    </xf>
    <xf numFmtId="0" fontId="8" fillId="0" borderId="5" xfId="0" applyFont="1" applyBorder="1" applyAlignment="1">
      <alignment vertical="top" wrapText="1"/>
    </xf>
    <xf numFmtId="3" fontId="8" fillId="0" borderId="5" xfId="0" applyNumberFormat="1" applyFont="1" applyBorder="1" applyAlignment="1">
      <alignment vertical="top" wrapText="1"/>
    </xf>
    <xf numFmtId="0" fontId="8" fillId="0" borderId="7" xfId="0" applyFont="1" applyBorder="1" applyAlignment="1">
      <alignment vertical="top"/>
    </xf>
    <xf numFmtId="3" fontId="8" fillId="0" borderId="7" xfId="0" applyNumberFormat="1" applyFont="1" applyBorder="1" applyAlignment="1">
      <alignment vertical="top" wrapText="1"/>
    </xf>
    <xf numFmtId="3" fontId="8" fillId="0" borderId="7" xfId="0" applyNumberFormat="1" applyFont="1" applyBorder="1" applyAlignment="1">
      <alignment vertical="top"/>
    </xf>
    <xf numFmtId="3" fontId="7" fillId="0" borderId="10" xfId="0" applyNumberFormat="1" applyFont="1" applyBorder="1" applyAlignment="1">
      <alignment vertical="top"/>
    </xf>
    <xf numFmtId="3" fontId="7" fillId="0" borderId="7" xfId="0" applyNumberFormat="1" applyFont="1" applyFill="1" applyBorder="1" applyAlignment="1">
      <alignment vertical="top"/>
    </xf>
    <xf numFmtId="0" fontId="8" fillId="0" borderId="7" xfId="0" applyFont="1" applyBorder="1" applyAlignment="1">
      <alignment horizontal="left" vertical="top" wrapText="1"/>
    </xf>
    <xf numFmtId="0" fontId="7" fillId="0" borderId="7" xfId="0" applyFont="1" applyFill="1" applyBorder="1" applyAlignment="1">
      <alignment vertical="top"/>
    </xf>
    <xf numFmtId="0" fontId="7" fillId="2" borderId="7" xfId="0" applyFont="1" applyFill="1" applyBorder="1" applyAlignment="1">
      <alignment vertical="top" wrapText="1"/>
    </xf>
    <xf numFmtId="3" fontId="7" fillId="2" borderId="7" xfId="0" applyNumberFormat="1" applyFont="1" applyFill="1" applyBorder="1" applyAlignment="1">
      <alignment vertical="top"/>
    </xf>
    <xf numFmtId="3" fontId="7" fillId="0" borderId="6" xfId="0" applyNumberFormat="1" applyFont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8" xfId="0" applyFont="1" applyBorder="1" applyAlignment="1">
      <alignment vertical="top" wrapText="1"/>
    </xf>
    <xf numFmtId="3" fontId="8" fillId="0" borderId="8" xfId="0" applyNumberFormat="1" applyFont="1" applyBorder="1" applyAlignment="1">
      <alignment vertical="top"/>
    </xf>
    <xf numFmtId="3" fontId="10" fillId="0" borderId="8" xfId="0" applyNumberFormat="1" applyFont="1" applyBorder="1" applyAlignment="1">
      <alignment vertical="top" wrapText="1"/>
    </xf>
    <xf numFmtId="3" fontId="10" fillId="0" borderId="8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3" fontId="8" fillId="0" borderId="5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3" fontId="7" fillId="0" borderId="13" xfId="0" applyNumberFormat="1" applyFont="1" applyBorder="1" applyAlignment="1">
      <alignment vertical="top"/>
    </xf>
    <xf numFmtId="3" fontId="8" fillId="0" borderId="6" xfId="0" applyNumberFormat="1" applyFont="1" applyBorder="1" applyAlignment="1">
      <alignment vertical="top"/>
    </xf>
    <xf numFmtId="3" fontId="8" fillId="0" borderId="4" xfId="0" applyNumberFormat="1" applyFont="1" applyBorder="1"/>
    <xf numFmtId="3" fontId="7" fillId="0" borderId="6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 wrapText="1"/>
    </xf>
    <xf numFmtId="0" fontId="8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/>
    </xf>
    <xf numFmtId="0" fontId="8" fillId="0" borderId="4" xfId="0" applyFont="1" applyBorder="1" applyAlignment="1">
      <alignment horizontal="left" vertical="top"/>
    </xf>
    <xf numFmtId="3" fontId="8" fillId="0" borderId="4" xfId="0" applyNumberFormat="1" applyFont="1" applyBorder="1" applyAlignment="1">
      <alignment horizontal="right" vertical="top"/>
    </xf>
    <xf numFmtId="3" fontId="8" fillId="0" borderId="7" xfId="0" applyNumberFormat="1" applyFont="1" applyBorder="1" applyAlignment="1">
      <alignment horizontal="right" vertical="top"/>
    </xf>
    <xf numFmtId="0" fontId="8" fillId="0" borderId="0" xfId="0" applyFont="1" applyBorder="1"/>
    <xf numFmtId="0" fontId="8" fillId="0" borderId="6" xfId="0" applyFont="1" applyBorder="1" applyAlignment="1">
      <alignment horizontal="left" vertical="top"/>
    </xf>
    <xf numFmtId="0" fontId="8" fillId="0" borderId="6" xfId="0" applyFont="1" applyBorder="1" applyAlignment="1">
      <alignment vertical="top" wrapText="1"/>
    </xf>
    <xf numFmtId="0" fontId="8" fillId="0" borderId="4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 wrapText="1"/>
    </xf>
    <xf numFmtId="3" fontId="8" fillId="2" borderId="4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164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164" fontId="8" fillId="0" borderId="8" xfId="0" applyNumberFormat="1" applyFont="1" applyBorder="1" applyAlignment="1">
      <alignment horizontal="right" vertical="top" wrapText="1"/>
    </xf>
    <xf numFmtId="164" fontId="7" fillId="2" borderId="7" xfId="0" applyNumberFormat="1" applyFont="1" applyFill="1" applyBorder="1" applyAlignment="1">
      <alignment horizontal="right" vertical="top" wrapText="1"/>
    </xf>
    <xf numFmtId="164" fontId="7" fillId="0" borderId="6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7" fillId="2" borderId="7" xfId="0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horizontal="right" vertical="top" wrapText="1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left" vertical="top"/>
    </xf>
    <xf numFmtId="0" fontId="7" fillId="0" borderId="10" xfId="0" applyFont="1" applyBorder="1"/>
    <xf numFmtId="3" fontId="18" fillId="0" borderId="7" xfId="0" applyNumberFormat="1" applyFont="1" applyBorder="1" applyAlignment="1">
      <alignment horizontal="right" vertical="top" wrapText="1"/>
    </xf>
    <xf numFmtId="164" fontId="7" fillId="0" borderId="6" xfId="0" applyNumberFormat="1" applyFont="1" applyBorder="1" applyAlignment="1">
      <alignment horizontal="right" vertical="top"/>
    </xf>
    <xf numFmtId="0" fontId="7" fillId="2" borderId="7" xfId="0" applyFont="1" applyFill="1" applyBorder="1" applyAlignment="1">
      <alignment horizontal="center" vertical="top"/>
    </xf>
    <xf numFmtId="164" fontId="8" fillId="0" borderId="11" xfId="0" applyNumberFormat="1" applyFont="1" applyFill="1" applyBorder="1" applyAlignment="1">
      <alignment vertical="top" wrapText="1"/>
    </xf>
    <xf numFmtId="0" fontId="7" fillId="0" borderId="4" xfId="0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right" vertical="top"/>
    </xf>
    <xf numFmtId="0" fontId="19" fillId="0" borderId="4" xfId="0" applyFont="1" applyBorder="1" applyAlignment="1">
      <alignment wrapText="1"/>
    </xf>
    <xf numFmtId="3" fontId="19" fillId="0" borderId="4" xfId="0" applyNumberFormat="1" applyFont="1" applyBorder="1" applyAlignment="1">
      <alignment horizontal="right"/>
    </xf>
    <xf numFmtId="0" fontId="0" fillId="0" borderId="0" xfId="0" applyFill="1" applyBorder="1"/>
    <xf numFmtId="0" fontId="7" fillId="0" borderId="7" xfId="0" applyFont="1" applyFill="1" applyBorder="1"/>
    <xf numFmtId="0" fontId="7" fillId="0" borderId="6" xfId="0" applyFont="1" applyFill="1" applyBorder="1"/>
    <xf numFmtId="0" fontId="7" fillId="0" borderId="0" xfId="0" applyFont="1" applyFill="1" applyBorder="1"/>
    <xf numFmtId="3" fontId="7" fillId="0" borderId="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164" fontId="8" fillId="0" borderId="7" xfId="0" applyNumberFormat="1" applyFont="1" applyBorder="1" applyAlignment="1">
      <alignment horizontal="left" vertical="top"/>
    </xf>
    <xf numFmtId="164" fontId="7" fillId="0" borderId="6" xfId="0" applyNumberFormat="1" applyFont="1" applyFill="1" applyBorder="1" applyAlignment="1">
      <alignment vertical="top"/>
    </xf>
    <xf numFmtId="164" fontId="7" fillId="0" borderId="8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7" fillId="0" borderId="5" xfId="0" applyFont="1" applyFill="1" applyBorder="1"/>
    <xf numFmtId="164" fontId="20" fillId="0" borderId="4" xfId="0" applyNumberFormat="1" applyFont="1" applyFill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justify" wrapText="1"/>
    </xf>
    <xf numFmtId="3" fontId="20" fillId="0" borderId="4" xfId="0" applyNumberFormat="1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justify" wrapText="1"/>
    </xf>
    <xf numFmtId="3" fontId="21" fillId="0" borderId="4" xfId="0" applyNumberFormat="1" applyFont="1" applyFill="1" applyBorder="1" applyAlignment="1">
      <alignment horizontal="right" vertical="top" wrapText="1"/>
    </xf>
    <xf numFmtId="0" fontId="21" fillId="0" borderId="4" xfId="0" applyFont="1" applyFill="1" applyBorder="1" applyAlignment="1">
      <alignment horizontal="center" vertical="top" wrapText="1"/>
    </xf>
    <xf numFmtId="164" fontId="21" fillId="0" borderId="4" xfId="0" applyNumberFormat="1" applyFont="1" applyBorder="1" applyAlignment="1">
      <alignment vertical="top"/>
    </xf>
    <xf numFmtId="0" fontId="21" fillId="0" borderId="4" xfId="0" applyFont="1" applyFill="1" applyBorder="1" applyAlignment="1">
      <alignment horizontal="center" vertical="top"/>
    </xf>
    <xf numFmtId="3" fontId="7" fillId="0" borderId="0" xfId="0" applyNumberFormat="1" applyFont="1" applyBorder="1" applyAlignment="1">
      <alignment vertical="top"/>
    </xf>
    <xf numFmtId="164" fontId="3" fillId="0" borderId="10" xfId="0" applyNumberFormat="1" applyFont="1" applyFill="1" applyBorder="1" applyAlignment="1">
      <alignment vertical="top"/>
    </xf>
    <xf numFmtId="164" fontId="0" fillId="0" borderId="0" xfId="0" applyNumberFormat="1" applyFill="1" applyBorder="1"/>
    <xf numFmtId="0" fontId="10" fillId="0" borderId="8" xfId="0" applyFont="1" applyFill="1" applyBorder="1" applyAlignment="1">
      <alignment horizontal="left" vertical="top"/>
    </xf>
    <xf numFmtId="164" fontId="7" fillId="0" borderId="0" xfId="0" applyNumberFormat="1" applyFont="1" applyFill="1" applyBorder="1"/>
    <xf numFmtId="0" fontId="10" fillId="0" borderId="7" xfId="0" applyFont="1" applyFill="1" applyBorder="1" applyAlignment="1">
      <alignment horizontal="left" vertical="top"/>
    </xf>
    <xf numFmtId="164" fontId="7" fillId="0" borderId="1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3" fontId="7" fillId="0" borderId="4" xfId="0" applyNumberFormat="1" applyFont="1" applyBorder="1" applyAlignment="1">
      <alignment vertical="top" wrapText="1"/>
    </xf>
    <xf numFmtId="3" fontId="8" fillId="0" borderId="4" xfId="0" applyNumberFormat="1" applyFont="1" applyFill="1" applyBorder="1" applyAlignment="1">
      <alignment vertical="top"/>
    </xf>
    <xf numFmtId="3" fontId="8" fillId="0" borderId="7" xfId="0" applyNumberFormat="1" applyFont="1" applyFill="1" applyBorder="1" applyAlignment="1">
      <alignment vertical="top" wrapText="1"/>
    </xf>
    <xf numFmtId="3" fontId="19" fillId="0" borderId="4" xfId="0" applyNumberFormat="1" applyFont="1" applyFill="1" applyBorder="1" applyAlignment="1">
      <alignment horizontal="right"/>
    </xf>
    <xf numFmtId="0" fontId="7" fillId="0" borderId="0" xfId="0" applyFont="1" applyFill="1"/>
    <xf numFmtId="0" fontId="0" fillId="0" borderId="0" xfId="0" applyFont="1" applyFill="1"/>
    <xf numFmtId="0" fontId="0" fillId="0" borderId="10" xfId="0" applyFont="1" applyFill="1" applyBorder="1"/>
    <xf numFmtId="3" fontId="0" fillId="0" borderId="11" xfId="0" applyNumberFormat="1" applyFont="1" applyFill="1" applyBorder="1" applyAlignment="1">
      <alignment vertical="top" wrapText="1"/>
    </xf>
    <xf numFmtId="0" fontId="8" fillId="0" borderId="6" xfId="0" applyFont="1" applyBorder="1" applyAlignment="1">
      <alignment horizontal="center" vertical="top"/>
    </xf>
    <xf numFmtId="3" fontId="8" fillId="0" borderId="6" xfId="0" applyNumberFormat="1" applyFont="1" applyBorder="1" applyAlignment="1">
      <alignment vertical="top" wrapText="1"/>
    </xf>
    <xf numFmtId="3" fontId="8" fillId="0" borderId="7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0" fontId="21" fillId="0" borderId="4" xfId="0" applyFont="1" applyBorder="1" applyAlignment="1">
      <alignment horizontal="left" vertical="top" wrapText="1"/>
    </xf>
    <xf numFmtId="0" fontId="0" fillId="0" borderId="7" xfId="0" applyFill="1" applyBorder="1"/>
    <xf numFmtId="164" fontId="0" fillId="0" borderId="0" xfId="0" applyNumberFormat="1" applyFill="1"/>
    <xf numFmtId="164" fontId="21" fillId="0" borderId="4" xfId="0" applyNumberFormat="1" applyFont="1" applyBorder="1" applyAlignment="1">
      <alignment horizontal="right" vertical="top"/>
    </xf>
    <xf numFmtId="164" fontId="7" fillId="0" borderId="4" xfId="0" applyNumberFormat="1" applyFont="1" applyBorder="1" applyAlignment="1">
      <alignment horizontal="right" vertical="top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3" fontId="7" fillId="0" borderId="4" xfId="0" applyNumberFormat="1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164" fontId="0" fillId="0" borderId="0" xfId="0" applyNumberFormat="1"/>
    <xf numFmtId="164" fontId="7" fillId="0" borderId="6" xfId="0" applyNumberFormat="1" applyFont="1" applyBorder="1"/>
    <xf numFmtId="164" fontId="7" fillId="0" borderId="7" xfId="0" applyNumberFormat="1" applyFont="1" applyFill="1" applyBorder="1" applyAlignment="1">
      <alignment horizontal="center" vertical="top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/>
    <xf numFmtId="3" fontId="7" fillId="0" borderId="8" xfId="0" applyNumberFormat="1" applyFont="1" applyBorder="1" applyAlignment="1">
      <alignment horizontal="right"/>
    </xf>
    <xf numFmtId="164" fontId="8" fillId="0" borderId="11" xfId="0" applyNumberFormat="1" applyFont="1" applyFill="1" applyBorder="1" applyAlignment="1">
      <alignment horizontal="righ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164" fontId="5" fillId="0" borderId="0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8" xfId="0" applyFont="1" applyBorder="1" applyAlignment="1">
      <alignment vertical="top" wrapText="1"/>
    </xf>
    <xf numFmtId="3" fontId="7" fillId="0" borderId="8" xfId="0" applyNumberFormat="1" applyFont="1" applyFill="1" applyBorder="1" applyAlignment="1">
      <alignment vertical="top" wrapText="1"/>
    </xf>
    <xf numFmtId="164" fontId="7" fillId="0" borderId="8" xfId="1" applyNumberFormat="1" applyFont="1" applyFill="1" applyBorder="1" applyAlignment="1">
      <alignment horizontal="right" vertical="top" wrapText="1"/>
    </xf>
    <xf numFmtId="0" fontId="0" fillId="0" borderId="7" xfId="0" applyBorder="1" applyAlignment="1">
      <alignment horizontal="center"/>
    </xf>
    <xf numFmtId="164" fontId="7" fillId="0" borderId="0" xfId="0" applyNumberFormat="1" applyFont="1" applyFill="1" applyBorder="1" applyAlignment="1">
      <alignment horizontal="left" vertical="top"/>
    </xf>
    <xf numFmtId="3" fontId="10" fillId="0" borderId="7" xfId="0" applyNumberFormat="1" applyFont="1" applyBorder="1" applyAlignment="1">
      <alignment horizontal="right" vertical="top"/>
    </xf>
    <xf numFmtId="164" fontId="7" fillId="0" borderId="6" xfId="0" applyNumberFormat="1" applyFont="1" applyBorder="1" applyAlignment="1">
      <alignment vertical="top"/>
    </xf>
    <xf numFmtId="164" fontId="7" fillId="0" borderId="6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3" fontId="8" fillId="0" borderId="4" xfId="0" applyNumberFormat="1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3" fontId="7" fillId="0" borderId="4" xfId="0" applyNumberFormat="1" applyFont="1" applyBorder="1" applyAlignment="1">
      <alignment horizontal="center" vertical="top" wrapText="1"/>
    </xf>
    <xf numFmtId="0" fontId="0" fillId="3" borderId="0" xfId="0" applyFill="1"/>
    <xf numFmtId="164" fontId="8" fillId="0" borderId="5" xfId="0" applyNumberFormat="1" applyFont="1" applyFill="1" applyBorder="1" applyAlignment="1">
      <alignment vertical="top"/>
    </xf>
    <xf numFmtId="0" fontId="8" fillId="2" borderId="7" xfId="0" applyFont="1" applyFill="1" applyBorder="1" applyAlignment="1">
      <alignment horizontal="center" vertical="top" wrapText="1"/>
    </xf>
    <xf numFmtId="164" fontId="16" fillId="2" borderId="7" xfId="1" applyNumberFormat="1" applyFont="1" applyFill="1" applyBorder="1" applyAlignment="1">
      <alignment horizontal="right" vertical="top" wrapText="1"/>
    </xf>
    <xf numFmtId="164" fontId="7" fillId="2" borderId="7" xfId="1" applyNumberFormat="1" applyFont="1" applyFill="1" applyBorder="1" applyAlignment="1">
      <alignment horizontal="right" vertical="top" wrapText="1"/>
    </xf>
    <xf numFmtId="164" fontId="21" fillId="0" borderId="4" xfId="0" applyNumberFormat="1" applyFont="1" applyFill="1" applyBorder="1" applyAlignment="1">
      <alignment vertical="top"/>
    </xf>
    <xf numFmtId="164" fontId="7" fillId="0" borderId="4" xfId="0" applyNumberFormat="1" applyFont="1" applyFill="1" applyBorder="1" applyAlignment="1">
      <alignment vertical="top"/>
    </xf>
    <xf numFmtId="0" fontId="21" fillId="0" borderId="4" xfId="0" applyFont="1" applyBorder="1" applyAlignment="1">
      <alignment horizontal="center" vertical="top"/>
    </xf>
    <xf numFmtId="164" fontId="20" fillId="0" borderId="4" xfId="0" applyNumberFormat="1" applyFont="1" applyBorder="1" applyAlignment="1">
      <alignment horizontal="center" vertical="top"/>
    </xf>
    <xf numFmtId="164" fontId="20" fillId="0" borderId="4" xfId="0" applyNumberFormat="1" applyFont="1" applyBorder="1" applyAlignment="1">
      <alignment vertical="top"/>
    </xf>
    <xf numFmtId="0" fontId="21" fillId="0" borderId="4" xfId="0" applyFont="1" applyFill="1" applyBorder="1" applyAlignment="1">
      <alignment horizontal="left" vertical="top" wrapText="1"/>
    </xf>
    <xf numFmtId="164" fontId="21" fillId="0" borderId="4" xfId="0" applyNumberFormat="1" applyFont="1" applyBorder="1" applyAlignment="1">
      <alignment vertical="top" wrapText="1"/>
    </xf>
    <xf numFmtId="164" fontId="21" fillId="0" borderId="4" xfId="0" applyNumberFormat="1" applyFont="1" applyBorder="1" applyAlignment="1">
      <alignment horizontal="right" vertical="top" wrapText="1"/>
    </xf>
    <xf numFmtId="164" fontId="21" fillId="0" borderId="4" xfId="1" applyNumberFormat="1" applyFont="1" applyFill="1" applyBorder="1" applyAlignment="1">
      <alignment horizontal="right" vertical="top" wrapText="1"/>
    </xf>
    <xf numFmtId="164" fontId="21" fillId="0" borderId="4" xfId="0" applyNumberFormat="1" applyFont="1" applyFill="1" applyBorder="1" applyAlignment="1">
      <alignment vertical="top" wrapText="1"/>
    </xf>
    <xf numFmtId="164" fontId="21" fillId="0" borderId="4" xfId="0" applyNumberFormat="1" applyFont="1" applyFill="1" applyBorder="1" applyAlignment="1">
      <alignment horizontal="right" vertical="top" wrapText="1"/>
    </xf>
    <xf numFmtId="0" fontId="20" fillId="0" borderId="4" xfId="0" applyFont="1" applyFill="1" applyBorder="1" applyAlignment="1">
      <alignment horizontal="center" vertical="top"/>
    </xf>
    <xf numFmtId="164" fontId="20" fillId="0" borderId="4" xfId="0" applyNumberFormat="1" applyFont="1" applyFill="1" applyBorder="1" applyAlignment="1">
      <alignment horizontal="left" vertical="top" wrapText="1"/>
    </xf>
    <xf numFmtId="164" fontId="21" fillId="0" borderId="4" xfId="0" applyNumberFormat="1" applyFont="1" applyFill="1" applyBorder="1" applyAlignment="1">
      <alignment horizontal="right" vertical="top"/>
    </xf>
    <xf numFmtId="3" fontId="7" fillId="3" borderId="7" xfId="0" applyNumberFormat="1" applyFont="1" applyFill="1" applyBorder="1" applyAlignment="1">
      <alignment horizontal="left" vertical="top" wrapText="1"/>
    </xf>
    <xf numFmtId="3" fontId="7" fillId="3" borderId="7" xfId="0" applyNumberFormat="1" applyFont="1" applyFill="1" applyBorder="1" applyAlignment="1">
      <alignment vertical="top" wrapText="1"/>
    </xf>
    <xf numFmtId="3" fontId="7" fillId="3" borderId="7" xfId="1" applyNumberFormat="1" applyFont="1" applyFill="1" applyBorder="1" applyAlignment="1">
      <alignment horizontal="right" vertical="top" wrapText="1"/>
    </xf>
    <xf numFmtId="3" fontId="7" fillId="3" borderId="7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 vertical="top"/>
    </xf>
    <xf numFmtId="0" fontId="7" fillId="0" borderId="12" xfId="0" applyFont="1" applyBorder="1"/>
    <xf numFmtId="164" fontId="8" fillId="0" borderId="0" xfId="0" applyNumberFormat="1" applyFont="1" applyFill="1" applyBorder="1" applyAlignment="1">
      <alignment vertical="top" wrapText="1"/>
    </xf>
    <xf numFmtId="0" fontId="22" fillId="0" borderId="0" xfId="0" applyFont="1" applyBorder="1" applyAlignment="1" applyProtection="1">
      <alignment horizontal="left" indent="6"/>
      <protection locked="0"/>
    </xf>
    <xf numFmtId="2" fontId="22" fillId="0" borderId="0" xfId="0" applyNumberFormat="1" applyFont="1" applyBorder="1" applyProtection="1">
      <protection locked="0"/>
    </xf>
    <xf numFmtId="0" fontId="22" fillId="0" borderId="0" xfId="0" applyFont="1" applyBorder="1" applyAlignment="1" applyProtection="1">
      <alignment horizontal="left" vertical="top" wrapText="1" indent="6"/>
      <protection locked="0"/>
    </xf>
    <xf numFmtId="0" fontId="22" fillId="0" borderId="0" xfId="0" applyFont="1" applyBorder="1" applyAlignment="1">
      <alignment horizontal="left" indent="6"/>
    </xf>
    <xf numFmtId="2" fontId="22" fillId="0" borderId="0" xfId="0" applyNumberFormat="1" applyFont="1" applyBorder="1"/>
    <xf numFmtId="0" fontId="22" fillId="0" borderId="0" xfId="0" applyFont="1" applyBorder="1" applyAlignment="1" applyProtection="1">
      <alignment horizontal="left" wrapText="1" indent="6"/>
      <protection locked="0"/>
    </xf>
    <xf numFmtId="164" fontId="7" fillId="0" borderId="6" xfId="1" applyNumberFormat="1" applyFont="1" applyFill="1" applyBorder="1" applyAlignment="1">
      <alignment horizontal="right" vertical="top"/>
    </xf>
    <xf numFmtId="164" fontId="7" fillId="0" borderId="6" xfId="0" applyNumberFormat="1" applyFont="1" applyFill="1" applyBorder="1" applyAlignment="1">
      <alignment horizontal="right" vertical="top"/>
    </xf>
    <xf numFmtId="164" fontId="7" fillId="2" borderId="4" xfId="0" applyNumberFormat="1" applyFont="1" applyFill="1" applyBorder="1" applyAlignment="1">
      <alignment horizontal="right" vertical="top"/>
    </xf>
    <xf numFmtId="0" fontId="10" fillId="0" borderId="7" xfId="0" applyFont="1" applyFill="1" applyBorder="1" applyAlignment="1">
      <alignment horizontal="right" vertical="top"/>
    </xf>
    <xf numFmtId="0" fontId="10" fillId="0" borderId="7" xfId="0" applyFont="1" applyBorder="1" applyAlignment="1">
      <alignment horizontal="right" vertical="top"/>
    </xf>
    <xf numFmtId="164" fontId="7" fillId="0" borderId="7" xfId="0" applyNumberFormat="1" applyFont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vertical="top"/>
    </xf>
    <xf numFmtId="0" fontId="8" fillId="0" borderId="3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164" fontId="7" fillId="0" borderId="7" xfId="0" applyNumberFormat="1" applyFont="1" applyFill="1" applyBorder="1"/>
    <xf numFmtId="164" fontId="8" fillId="0" borderId="4" xfId="0" applyNumberFormat="1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1" xfId="0" applyFont="1" applyBorder="1" applyAlignment="1"/>
    <xf numFmtId="3" fontId="6" fillId="0" borderId="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3" fontId="7" fillId="0" borderId="11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/>
    </xf>
    <xf numFmtId="3" fontId="8" fillId="0" borderId="4" xfId="0" applyNumberFormat="1" applyFont="1" applyBorder="1" applyAlignment="1">
      <alignment horizontal="center" wrapText="1"/>
    </xf>
    <xf numFmtId="164" fontId="8" fillId="0" borderId="1" xfId="0" applyNumberFormat="1" applyFont="1" applyFill="1" applyBorder="1" applyAlignment="1">
      <alignment vertical="top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164" fontId="8" fillId="0" borderId="9" xfId="0" applyNumberFormat="1" applyFont="1" applyFill="1" applyBorder="1" applyAlignment="1">
      <alignment horizontal="left" vertical="top" wrapText="1"/>
    </xf>
    <xf numFmtId="164" fontId="7" fillId="2" borderId="7" xfId="0" applyNumberFormat="1" applyFont="1" applyFill="1" applyBorder="1" applyAlignment="1">
      <alignment vertical="top"/>
    </xf>
    <xf numFmtId="0" fontId="0" fillId="0" borderId="8" xfId="0" applyBorder="1"/>
    <xf numFmtId="0" fontId="0" fillId="2" borderId="8" xfId="0" applyFill="1" applyBorder="1"/>
    <xf numFmtId="164" fontId="7" fillId="2" borderId="10" xfId="1" applyNumberFormat="1" applyFont="1" applyFill="1" applyBorder="1" applyAlignment="1">
      <alignment horizontal="right" vertical="top" wrapText="1"/>
    </xf>
    <xf numFmtId="0" fontId="8" fillId="0" borderId="8" xfId="0" applyFont="1" applyBorder="1" applyAlignment="1">
      <alignment horizontal="center" vertical="top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7" fillId="0" borderId="12" xfId="0" applyFont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 vertical="top" wrapText="1"/>
    </xf>
    <xf numFmtId="164" fontId="7" fillId="0" borderId="12" xfId="0" applyNumberFormat="1" applyFont="1" applyBorder="1" applyAlignment="1">
      <alignment vertical="top"/>
    </xf>
    <xf numFmtId="164" fontId="7" fillId="0" borderId="12" xfId="1" applyNumberFormat="1" applyFont="1" applyFill="1" applyBorder="1" applyAlignment="1">
      <alignment horizontal="right" vertical="top"/>
    </xf>
    <xf numFmtId="0" fontId="8" fillId="0" borderId="4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textRotation="180"/>
    </xf>
    <xf numFmtId="0" fontId="1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 textRotation="180"/>
    </xf>
    <xf numFmtId="3" fontId="8" fillId="0" borderId="4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164" fontId="13" fillId="0" borderId="0" xfId="0" applyNumberFormat="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/>
    </xf>
    <xf numFmtId="164" fontId="5" fillId="0" borderId="12" xfId="0" applyNumberFormat="1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</xdr:colOff>
      <xdr:row>0</xdr:row>
      <xdr:rowOff>0</xdr:rowOff>
    </xdr:from>
    <xdr:to>
      <xdr:col>3</xdr:col>
      <xdr:colOff>213360</xdr:colOff>
      <xdr:row>0</xdr:row>
      <xdr:rowOff>520038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0"/>
          <a:ext cx="876300" cy="520038"/>
        </a:xfrm>
        <a:prstGeom prst="rect">
          <a:avLst/>
        </a:prstGeom>
        <a:noFill/>
      </xdr:spPr>
    </xdr:pic>
    <xdr:clientData/>
  </xdr:twoCellAnchor>
  <xdr:twoCellAnchor>
    <xdr:from>
      <xdr:col>2</xdr:col>
      <xdr:colOff>198120</xdr:colOff>
      <xdr:row>34</xdr:row>
      <xdr:rowOff>68580</xdr:rowOff>
    </xdr:from>
    <xdr:to>
      <xdr:col>3</xdr:col>
      <xdr:colOff>281940</xdr:colOff>
      <xdr:row>35</xdr:row>
      <xdr:rowOff>32358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5820" y="6949440"/>
          <a:ext cx="876300" cy="520038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30480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4360" cy="4572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594360</xdr:colOff>
      <xdr:row>2</xdr:row>
      <xdr:rowOff>22860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2220" y="0"/>
          <a:ext cx="594360" cy="44958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1</xdr:col>
      <xdr:colOff>22860</xdr:colOff>
      <xdr:row>2</xdr:row>
      <xdr:rowOff>14530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0"/>
          <a:ext cx="594360" cy="45649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594360</xdr:colOff>
      <xdr:row>2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2220" y="0"/>
          <a:ext cx="594360" cy="44196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22860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4360" cy="44958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594360</xdr:colOff>
      <xdr:row>2</xdr:row>
      <xdr:rowOff>45720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2220" y="0"/>
          <a:ext cx="594360" cy="47244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594360</xdr:colOff>
      <xdr:row>2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2220" y="0"/>
          <a:ext cx="594360" cy="46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38100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4360" cy="46482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22860</xdr:rowOff>
    </xdr:from>
    <xdr:to>
      <xdr:col>6</xdr:col>
      <xdr:colOff>594360</xdr:colOff>
      <xdr:row>2</xdr:row>
      <xdr:rowOff>68580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2220" y="22860"/>
          <a:ext cx="594360" cy="4724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38100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4360" cy="46482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891540</xdr:colOff>
      <xdr:row>0</xdr:row>
      <xdr:rowOff>7620</xdr:rowOff>
    </xdr:from>
    <xdr:to>
      <xdr:col>6</xdr:col>
      <xdr:colOff>586740</xdr:colOff>
      <xdr:row>2</xdr:row>
      <xdr:rowOff>53340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24600" y="7620"/>
          <a:ext cx="594360" cy="4724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15240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4360" cy="44196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0</xdr:row>
      <xdr:rowOff>0</xdr:rowOff>
    </xdr:from>
    <xdr:to>
      <xdr:col>7</xdr:col>
      <xdr:colOff>0</xdr:colOff>
      <xdr:row>2</xdr:row>
      <xdr:rowOff>22860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5080" y="0"/>
          <a:ext cx="594360" cy="44958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15240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4360" cy="44196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891540</xdr:colOff>
      <xdr:row>0</xdr:row>
      <xdr:rowOff>15240</xdr:rowOff>
    </xdr:from>
    <xdr:to>
      <xdr:col>7</xdr:col>
      <xdr:colOff>7620</xdr:colOff>
      <xdr:row>2</xdr:row>
      <xdr:rowOff>30480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24600" y="15240"/>
          <a:ext cx="632460" cy="44196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15240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4360" cy="44196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</xdr:colOff>
      <xdr:row>0</xdr:row>
      <xdr:rowOff>7620</xdr:rowOff>
    </xdr:from>
    <xdr:to>
      <xdr:col>6</xdr:col>
      <xdr:colOff>609600</xdr:colOff>
      <xdr:row>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7460" y="7620"/>
          <a:ext cx="594360" cy="4572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7620</xdr:colOff>
      <xdr:row>1</xdr:row>
      <xdr:rowOff>182170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5440" y="0"/>
          <a:ext cx="15240" cy="41077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4360" cy="46482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10160</xdr:colOff>
      <xdr:row>2</xdr:row>
      <xdr:rowOff>22860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9280" cy="44958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594360</xdr:colOff>
      <xdr:row>2</xdr:row>
      <xdr:rowOff>53340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2220" y="0"/>
          <a:ext cx="594360" cy="48006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45720</xdr:colOff>
      <xdr:row>2</xdr:row>
      <xdr:rowOff>38100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24840" cy="40386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68580</xdr:colOff>
      <xdr:row>2</xdr:row>
      <xdr:rowOff>38100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0"/>
          <a:ext cx="624840" cy="40386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594360</xdr:colOff>
      <xdr:row>2</xdr:row>
      <xdr:rowOff>30480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2220" y="0"/>
          <a:ext cx="594360" cy="457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53340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4360" cy="48006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</xdr:colOff>
      <xdr:row>0</xdr:row>
      <xdr:rowOff>0</xdr:rowOff>
    </xdr:from>
    <xdr:to>
      <xdr:col>6</xdr:col>
      <xdr:colOff>609600</xdr:colOff>
      <xdr:row>2</xdr:row>
      <xdr:rowOff>30480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7460" y="0"/>
          <a:ext cx="594360" cy="457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22860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4360" cy="44958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45720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4360" cy="4724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594360</xdr:colOff>
      <xdr:row>2</xdr:row>
      <xdr:rowOff>30480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2220" y="0"/>
          <a:ext cx="594360" cy="4572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30480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4360" cy="4572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594360</xdr:colOff>
      <xdr:row>2</xdr:row>
      <xdr:rowOff>22860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2220" y="0"/>
          <a:ext cx="594360" cy="44958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45720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4360" cy="4724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868680</xdr:colOff>
      <xdr:row>0</xdr:row>
      <xdr:rowOff>0</xdr:rowOff>
    </xdr:from>
    <xdr:to>
      <xdr:col>6</xdr:col>
      <xdr:colOff>563880</xdr:colOff>
      <xdr:row>2</xdr:row>
      <xdr:rowOff>45720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1740" y="0"/>
          <a:ext cx="594360" cy="47244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594360</xdr:colOff>
      <xdr:row>2</xdr:row>
      <xdr:rowOff>22860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4360" cy="449580"/>
        </a:xfrm>
        <a:prstGeom prst="rect">
          <a:avLst/>
        </a:prstGeom>
        <a:noFill/>
      </xdr:spPr>
    </xdr:pic>
    <xdr:clientData/>
  </xdr:twoCellAnchor>
  <xdr:twoCellAnchor>
    <xdr:from>
      <xdr:col>5</xdr:col>
      <xdr:colOff>891540</xdr:colOff>
      <xdr:row>0</xdr:row>
      <xdr:rowOff>0</xdr:rowOff>
    </xdr:from>
    <xdr:to>
      <xdr:col>6</xdr:col>
      <xdr:colOff>586740</xdr:colOff>
      <xdr:row>2</xdr:row>
      <xdr:rowOff>45720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7460" y="0"/>
          <a:ext cx="594360" cy="47244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594360</xdr:colOff>
      <xdr:row>2</xdr:row>
      <xdr:rowOff>30480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4360" cy="4572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22860</xdr:colOff>
      <xdr:row>0</xdr:row>
      <xdr:rowOff>7620</xdr:rowOff>
    </xdr:from>
    <xdr:to>
      <xdr:col>7</xdr:col>
      <xdr:colOff>0</xdr:colOff>
      <xdr:row>2</xdr:row>
      <xdr:rowOff>45720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0" y="7620"/>
          <a:ext cx="594360" cy="46482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30480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4360" cy="4572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868680</xdr:colOff>
      <xdr:row>0</xdr:row>
      <xdr:rowOff>7620</xdr:rowOff>
    </xdr:from>
    <xdr:to>
      <xdr:col>6</xdr:col>
      <xdr:colOff>563880</xdr:colOff>
      <xdr:row>2</xdr:row>
      <xdr:rowOff>45720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1740" y="7620"/>
          <a:ext cx="594360" cy="46482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22860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4360" cy="44958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594360</xdr:colOff>
      <xdr:row>2</xdr:row>
      <xdr:rowOff>15240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2220" y="0"/>
          <a:ext cx="594360" cy="44196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53340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32460" cy="48006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594360</xdr:colOff>
      <xdr:row>2</xdr:row>
      <xdr:rowOff>45720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0320" y="0"/>
          <a:ext cx="594360" cy="47244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45720</xdr:colOff>
      <xdr:row>2</xdr:row>
      <xdr:rowOff>38100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24840" cy="46482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7620</xdr:colOff>
      <xdr:row>2</xdr:row>
      <xdr:rowOff>38100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4120" y="0"/>
          <a:ext cx="624840" cy="46482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45720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32460" cy="4724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594360</xdr:colOff>
      <xdr:row>2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0320" y="0"/>
          <a:ext cx="594360" cy="46482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30480</xdr:rowOff>
    </xdr:from>
    <xdr:to>
      <xdr:col>1</xdr:col>
      <xdr:colOff>205740</xdr:colOff>
      <xdr:row>0</xdr:row>
      <xdr:rowOff>388620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" y="30480"/>
          <a:ext cx="609600" cy="3581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114300</xdr:colOff>
      <xdr:row>0</xdr:row>
      <xdr:rowOff>15240</xdr:rowOff>
    </xdr:from>
    <xdr:to>
      <xdr:col>7</xdr:col>
      <xdr:colOff>213360</xdr:colOff>
      <xdr:row>0</xdr:row>
      <xdr:rowOff>373380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9860" y="15240"/>
          <a:ext cx="609600" cy="358140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2</xdr:row>
      <xdr:rowOff>53340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32460" cy="48006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632460</xdr:colOff>
      <xdr:row>2</xdr:row>
      <xdr:rowOff>53340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63640" y="0"/>
          <a:ext cx="632460" cy="480060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571500</xdr:colOff>
      <xdr:row>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1500" cy="4648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891540</xdr:colOff>
      <xdr:row>0</xdr:row>
      <xdr:rowOff>0</xdr:rowOff>
    </xdr:from>
    <xdr:to>
      <xdr:col>6</xdr:col>
      <xdr:colOff>495300</xdr:colOff>
      <xdr:row>2</xdr:row>
      <xdr:rowOff>60960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2700" y="0"/>
          <a:ext cx="525780" cy="4876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129540</xdr:colOff>
      <xdr:row>2</xdr:row>
      <xdr:rowOff>15240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1500" cy="44196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76200</xdr:colOff>
      <xdr:row>2</xdr:row>
      <xdr:rowOff>15240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27420" y="0"/>
          <a:ext cx="525780" cy="44196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594360</xdr:colOff>
      <xdr:row>1</xdr:row>
      <xdr:rowOff>182170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4120" y="0"/>
          <a:ext cx="594360" cy="41077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45720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4360" cy="4724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975360</xdr:colOff>
      <xdr:row>0</xdr:row>
      <xdr:rowOff>0</xdr:rowOff>
    </xdr:from>
    <xdr:to>
      <xdr:col>6</xdr:col>
      <xdr:colOff>586740</xdr:colOff>
      <xdr:row>2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0"/>
          <a:ext cx="594360" cy="42672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30480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4360" cy="4572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594360</xdr:colOff>
      <xdr:row>2</xdr:row>
      <xdr:rowOff>30480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4120" y="0"/>
          <a:ext cx="594360" cy="4572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4360" cy="46482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594360</xdr:colOff>
      <xdr:row>2</xdr:row>
      <xdr:rowOff>38100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4120" y="0"/>
          <a:ext cx="594360" cy="46482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30480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4360" cy="4572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594360</xdr:colOff>
      <xdr:row>2</xdr:row>
      <xdr:rowOff>45720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4120" y="0"/>
          <a:ext cx="594360" cy="47244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29770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4360" cy="45649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594360</xdr:colOff>
      <xdr:row>2</xdr:row>
      <xdr:rowOff>53340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2220" y="0"/>
          <a:ext cx="594360" cy="4800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topLeftCell="D16" zoomScale="85" zoomScaleSheetLayoutView="85" workbookViewId="0">
      <selection activeCell="L100" sqref="L100"/>
    </sheetView>
  </sheetViews>
  <sheetFormatPr defaultRowHeight="15"/>
  <cols>
    <col min="1" max="1" width="2.5703125" customWidth="1"/>
    <col min="2" max="2" width="6.85546875" style="2" customWidth="1"/>
    <col min="3" max="3" width="17" style="24" customWidth="1"/>
    <col min="4" max="4" width="22" customWidth="1"/>
    <col min="5" max="5" width="16.5703125" customWidth="1"/>
    <col min="6" max="6" width="15.85546875" customWidth="1"/>
    <col min="7" max="7" width="26.85546875" style="123" customWidth="1"/>
    <col min="8" max="8" width="7.7109375" style="2" customWidth="1"/>
    <col min="9" max="9" width="17.140625" style="2" customWidth="1"/>
    <col min="10" max="10" width="16.7109375" bestFit="1" customWidth="1"/>
    <col min="11" max="11" width="16.28515625" bestFit="1" customWidth="1"/>
    <col min="12" max="12" width="16.7109375" bestFit="1" customWidth="1"/>
  </cols>
  <sheetData>
    <row r="1" spans="1:12" ht="39" customHeight="1">
      <c r="B1" s="602" t="s">
        <v>2234</v>
      </c>
      <c r="C1" s="602"/>
      <c r="D1" s="602"/>
      <c r="E1" s="602"/>
      <c r="F1" s="602"/>
      <c r="G1" s="602"/>
      <c r="H1" s="602"/>
      <c r="I1" s="602"/>
      <c r="J1" s="602"/>
      <c r="K1" s="602"/>
      <c r="L1" s="602"/>
    </row>
    <row r="2" spans="1:12" ht="15.6" customHeight="1">
      <c r="B2" s="603" t="s">
        <v>30</v>
      </c>
      <c r="C2" s="603"/>
      <c r="D2" s="604"/>
      <c r="E2" s="604"/>
      <c r="F2" s="521"/>
      <c r="G2" s="120"/>
      <c r="H2" s="605" t="s">
        <v>2216</v>
      </c>
      <c r="I2" s="605"/>
      <c r="J2" s="605"/>
      <c r="K2" s="3"/>
      <c r="L2" s="521"/>
    </row>
    <row r="3" spans="1:12" ht="38.450000000000003" customHeight="1">
      <c r="A3" s="601" t="s">
        <v>2233</v>
      </c>
      <c r="B3" s="463" t="s">
        <v>1643</v>
      </c>
      <c r="C3" s="462" t="s">
        <v>2577</v>
      </c>
      <c r="D3" s="463" t="s">
        <v>2185</v>
      </c>
      <c r="E3" s="135" t="s">
        <v>2677</v>
      </c>
      <c r="F3" s="463" t="s">
        <v>2186</v>
      </c>
      <c r="G3" s="464" t="s">
        <v>2187</v>
      </c>
      <c r="H3" s="463" t="s">
        <v>1643</v>
      </c>
      <c r="I3" s="465" t="s">
        <v>2576</v>
      </c>
      <c r="J3" s="463" t="s">
        <v>2185</v>
      </c>
      <c r="K3" s="135" t="s">
        <v>2678</v>
      </c>
      <c r="L3" s="115" t="s">
        <v>2657</v>
      </c>
    </row>
    <row r="4" spans="1:12">
      <c r="A4" s="601"/>
      <c r="B4" s="466">
        <v>1</v>
      </c>
      <c r="C4" s="466">
        <v>2</v>
      </c>
      <c r="D4" s="466">
        <v>3</v>
      </c>
      <c r="E4" s="466">
        <v>4</v>
      </c>
      <c r="F4" s="466">
        <v>6</v>
      </c>
      <c r="G4" s="467">
        <v>7</v>
      </c>
      <c r="H4" s="466">
        <v>8</v>
      </c>
      <c r="I4" s="466">
        <v>9</v>
      </c>
      <c r="J4" s="466">
        <v>10</v>
      </c>
      <c r="K4" s="466">
        <v>11</v>
      </c>
      <c r="L4" s="117">
        <v>13</v>
      </c>
    </row>
    <row r="5" spans="1:12">
      <c r="A5" s="601"/>
      <c r="B5" s="469" t="s">
        <v>1386</v>
      </c>
      <c r="C5" s="468">
        <v>7273386</v>
      </c>
      <c r="D5" s="468">
        <v>13800000</v>
      </c>
      <c r="E5" s="468">
        <v>6551257</v>
      </c>
      <c r="F5" s="468">
        <v>6280000</v>
      </c>
      <c r="G5" s="535" t="s">
        <v>2558</v>
      </c>
      <c r="H5" s="469" t="s">
        <v>1384</v>
      </c>
      <c r="I5" s="174">
        <v>70896356</v>
      </c>
      <c r="J5" s="174">
        <v>169910000</v>
      </c>
      <c r="K5" s="174">
        <v>90515937</v>
      </c>
      <c r="L5" s="174">
        <v>212160000</v>
      </c>
    </row>
    <row r="6" spans="1:12">
      <c r="A6" s="601"/>
      <c r="B6" s="532" t="s">
        <v>1389</v>
      </c>
      <c r="C6" s="468">
        <v>22155212</v>
      </c>
      <c r="D6" s="536">
        <v>572490000</v>
      </c>
      <c r="E6" s="536">
        <v>427088792</v>
      </c>
      <c r="F6" s="537">
        <v>587930000</v>
      </c>
      <c r="G6" s="492" t="s">
        <v>2188</v>
      </c>
      <c r="H6" s="532" t="s">
        <v>1388</v>
      </c>
      <c r="I6" s="468">
        <v>338342281</v>
      </c>
      <c r="J6" s="530">
        <v>578770000</v>
      </c>
      <c r="K6" s="543">
        <v>242448849</v>
      </c>
      <c r="L6" s="531">
        <v>463180000</v>
      </c>
    </row>
    <row r="7" spans="1:12">
      <c r="A7" s="601"/>
      <c r="B7" s="471" t="s">
        <v>163</v>
      </c>
      <c r="C7" s="468">
        <v>0</v>
      </c>
      <c r="D7" s="470">
        <v>0</v>
      </c>
      <c r="E7" s="470">
        <v>0</v>
      </c>
      <c r="F7" s="470">
        <v>0</v>
      </c>
      <c r="G7" s="492" t="s">
        <v>2190</v>
      </c>
      <c r="H7" s="471" t="s">
        <v>1393</v>
      </c>
      <c r="I7" s="468">
        <v>21946077</v>
      </c>
      <c r="J7" s="470">
        <v>45070000</v>
      </c>
      <c r="K7" s="470">
        <v>12056891</v>
      </c>
      <c r="L7" s="31">
        <v>24090000</v>
      </c>
    </row>
    <row r="8" spans="1:12">
      <c r="A8" s="601"/>
      <c r="B8" s="471" t="s">
        <v>1391</v>
      </c>
      <c r="C8" s="468">
        <v>119574094</v>
      </c>
      <c r="D8" s="470">
        <v>22700000</v>
      </c>
      <c r="E8" s="470">
        <v>720167</v>
      </c>
      <c r="F8" s="470">
        <v>1550000</v>
      </c>
      <c r="G8" s="492" t="s">
        <v>2214</v>
      </c>
      <c r="H8" s="471" t="s">
        <v>1394</v>
      </c>
      <c r="I8" s="468">
        <v>1458775258</v>
      </c>
      <c r="J8" s="470">
        <v>432630000</v>
      </c>
      <c r="K8" s="470">
        <v>19097844</v>
      </c>
      <c r="L8" s="497">
        <v>24780000</v>
      </c>
    </row>
    <row r="9" spans="1:12">
      <c r="A9" s="601"/>
      <c r="B9" s="471" t="s">
        <v>1401</v>
      </c>
      <c r="C9" s="468">
        <v>366284</v>
      </c>
      <c r="D9" s="470">
        <v>900000</v>
      </c>
      <c r="E9" s="470">
        <v>102296</v>
      </c>
      <c r="F9" s="470">
        <v>260000</v>
      </c>
      <c r="G9" s="492" t="s">
        <v>2191</v>
      </c>
      <c r="H9" s="471" t="s">
        <v>1404</v>
      </c>
      <c r="I9" s="468">
        <v>30234043</v>
      </c>
      <c r="J9" s="470">
        <v>351040000</v>
      </c>
      <c r="K9" s="470">
        <v>17544116</v>
      </c>
      <c r="L9" s="31">
        <v>787050000</v>
      </c>
    </row>
    <row r="10" spans="1:12">
      <c r="A10" s="601"/>
      <c r="B10" s="471" t="s">
        <v>1406</v>
      </c>
      <c r="C10" s="468">
        <v>30904</v>
      </c>
      <c r="D10" s="470">
        <v>330000</v>
      </c>
      <c r="E10" s="470">
        <v>19095</v>
      </c>
      <c r="F10" s="495">
        <v>70000</v>
      </c>
      <c r="G10" s="492" t="s">
        <v>2192</v>
      </c>
      <c r="H10" s="471" t="s">
        <v>1410</v>
      </c>
      <c r="I10" s="468">
        <v>4754084</v>
      </c>
      <c r="J10" s="470">
        <v>26570000</v>
      </c>
      <c r="K10" s="470">
        <v>10183499</v>
      </c>
      <c r="L10" s="31">
        <v>14760000</v>
      </c>
    </row>
    <row r="11" spans="1:12">
      <c r="A11" s="601"/>
      <c r="B11" s="471" t="s">
        <v>1411</v>
      </c>
      <c r="C11" s="468">
        <v>10000</v>
      </c>
      <c r="D11" s="470">
        <v>110000</v>
      </c>
      <c r="E11" s="470">
        <v>0</v>
      </c>
      <c r="F11" s="470">
        <v>5010000</v>
      </c>
      <c r="G11" s="492" t="s">
        <v>2193</v>
      </c>
      <c r="H11" s="471" t="s">
        <v>405</v>
      </c>
      <c r="I11" s="468">
        <v>132965393</v>
      </c>
      <c r="J11" s="470">
        <v>274440000</v>
      </c>
      <c r="K11" s="470">
        <v>196303065</v>
      </c>
      <c r="L11" s="31">
        <v>237810000</v>
      </c>
    </row>
    <row r="12" spans="1:12">
      <c r="A12" s="601"/>
      <c r="B12" s="471" t="s">
        <v>1413</v>
      </c>
      <c r="C12" s="468">
        <v>2339262</v>
      </c>
      <c r="D12" s="470">
        <v>160000</v>
      </c>
      <c r="E12" s="470">
        <v>0</v>
      </c>
      <c r="F12" s="470">
        <v>30000</v>
      </c>
      <c r="G12" s="492" t="s">
        <v>2194</v>
      </c>
      <c r="H12" s="471" t="s">
        <v>2217</v>
      </c>
      <c r="I12" s="468">
        <v>14227376</v>
      </c>
      <c r="J12" s="470">
        <v>30040000</v>
      </c>
      <c r="K12" s="470">
        <v>9889097</v>
      </c>
      <c r="L12" s="31">
        <v>38470000</v>
      </c>
    </row>
    <row r="13" spans="1:12" s="127" customFormat="1">
      <c r="A13" s="601"/>
      <c r="B13" s="471" t="s">
        <v>1416</v>
      </c>
      <c r="C13" s="468">
        <v>0</v>
      </c>
      <c r="D13" s="530">
        <v>40000</v>
      </c>
      <c r="E13" s="530">
        <v>0</v>
      </c>
      <c r="F13" s="530">
        <v>40000</v>
      </c>
      <c r="G13" s="535" t="s">
        <v>2195</v>
      </c>
      <c r="H13" s="471" t="s">
        <v>1417</v>
      </c>
      <c r="I13" s="468">
        <v>9786429</v>
      </c>
      <c r="J13" s="530">
        <v>22390000</v>
      </c>
      <c r="K13" s="530">
        <v>10598503</v>
      </c>
      <c r="L13" s="531">
        <v>28060000</v>
      </c>
    </row>
    <row r="14" spans="1:12" s="127" customFormat="1">
      <c r="A14" s="601"/>
      <c r="B14" s="471" t="s">
        <v>1418</v>
      </c>
      <c r="C14" s="468">
        <v>4291780</v>
      </c>
      <c r="D14" s="530">
        <v>6100000</v>
      </c>
      <c r="E14" s="530">
        <v>13200</v>
      </c>
      <c r="F14" s="530">
        <v>17000000</v>
      </c>
      <c r="G14" s="535" t="s">
        <v>2329</v>
      </c>
      <c r="H14" s="471" t="s">
        <v>1419</v>
      </c>
      <c r="I14" s="468">
        <v>6890138</v>
      </c>
      <c r="J14" s="530">
        <v>18950000</v>
      </c>
      <c r="K14" s="530">
        <v>7824111</v>
      </c>
      <c r="L14" s="531">
        <f>STD.WELA10!L42</f>
        <v>38900000</v>
      </c>
    </row>
    <row r="15" spans="1:12" s="127" customFormat="1">
      <c r="A15" s="601"/>
      <c r="B15" s="471" t="s">
        <v>522</v>
      </c>
      <c r="C15" s="468">
        <v>314787</v>
      </c>
      <c r="D15" s="530">
        <v>550000</v>
      </c>
      <c r="E15" s="530">
        <v>7943664</v>
      </c>
      <c r="F15" s="530">
        <v>277060000</v>
      </c>
      <c r="G15" s="535" t="s">
        <v>2196</v>
      </c>
      <c r="H15" s="471" t="s">
        <v>530</v>
      </c>
      <c r="I15" s="468">
        <v>38149582</v>
      </c>
      <c r="J15" s="530">
        <v>100600000</v>
      </c>
      <c r="K15" s="530">
        <v>77904370</v>
      </c>
      <c r="L15" s="531">
        <f>SSDA11!L46</f>
        <v>131490000</v>
      </c>
    </row>
    <row r="16" spans="1:12" s="127" customFormat="1">
      <c r="A16" s="601"/>
      <c r="B16" s="471" t="s">
        <v>1525</v>
      </c>
      <c r="C16" s="468">
        <v>544648</v>
      </c>
      <c r="D16" s="538">
        <v>200000</v>
      </c>
      <c r="E16" s="530">
        <v>70920</v>
      </c>
      <c r="F16" s="539">
        <v>170000</v>
      </c>
      <c r="G16" s="535" t="s">
        <v>2197</v>
      </c>
      <c r="H16" s="471" t="s">
        <v>1527</v>
      </c>
      <c r="I16" s="468">
        <v>4054972</v>
      </c>
      <c r="J16" s="530">
        <v>8660000</v>
      </c>
      <c r="K16" s="530">
        <v>4909391</v>
      </c>
      <c r="L16" s="531">
        <f>AMRA12!L46</f>
        <v>11800000</v>
      </c>
    </row>
    <row r="17" spans="1:12" s="127" customFormat="1">
      <c r="A17" s="601"/>
      <c r="B17" s="471" t="s">
        <v>1522</v>
      </c>
      <c r="C17" s="468">
        <v>0</v>
      </c>
      <c r="D17" s="540">
        <v>200000</v>
      </c>
      <c r="E17" s="540">
        <v>14016</v>
      </c>
      <c r="F17" s="540">
        <v>80000</v>
      </c>
      <c r="G17" s="535" t="s">
        <v>2198</v>
      </c>
      <c r="H17" s="471" t="s">
        <v>596</v>
      </c>
      <c r="I17" s="468">
        <v>2977176</v>
      </c>
      <c r="J17" s="530">
        <v>7960000</v>
      </c>
      <c r="K17" s="530">
        <v>4539260</v>
      </c>
      <c r="L17" s="531">
        <f>AURA13!L44</f>
        <v>9850000</v>
      </c>
    </row>
    <row r="18" spans="1:12" s="127" customFormat="1">
      <c r="A18" s="601"/>
      <c r="B18" s="471" t="s">
        <v>635</v>
      </c>
      <c r="C18" s="468">
        <v>77557</v>
      </c>
      <c r="D18" s="530">
        <v>150000</v>
      </c>
      <c r="E18" s="530">
        <v>2158</v>
      </c>
      <c r="F18" s="530">
        <v>150000</v>
      </c>
      <c r="G18" s="535" t="s">
        <v>2199</v>
      </c>
      <c r="H18" s="471" t="s">
        <v>639</v>
      </c>
      <c r="I18" s="468">
        <v>3467842</v>
      </c>
      <c r="J18" s="530">
        <v>9080000</v>
      </c>
      <c r="K18" s="530">
        <v>4343482</v>
      </c>
      <c r="L18" s="531">
        <f>NSKA14!L45</f>
        <v>12820000</v>
      </c>
    </row>
    <row r="19" spans="1:12" s="127" customFormat="1">
      <c r="A19" s="601"/>
      <c r="B19" s="471" t="s">
        <v>2189</v>
      </c>
      <c r="C19" s="468">
        <v>0</v>
      </c>
      <c r="D19" s="530">
        <v>150000</v>
      </c>
      <c r="E19" s="530">
        <v>0</v>
      </c>
      <c r="F19" s="530">
        <v>150000</v>
      </c>
      <c r="G19" s="535" t="s">
        <v>2200</v>
      </c>
      <c r="H19" s="471" t="s">
        <v>2218</v>
      </c>
      <c r="I19" s="468">
        <v>3862517</v>
      </c>
      <c r="J19" s="530">
        <v>8140000</v>
      </c>
      <c r="K19" s="530">
        <v>3508568</v>
      </c>
      <c r="L19" s="531">
        <f>NAGA15!L45</f>
        <v>6870000</v>
      </c>
    </row>
    <row r="20" spans="1:12" s="127" customFormat="1">
      <c r="A20" s="601"/>
      <c r="B20" s="471" t="s">
        <v>714</v>
      </c>
      <c r="C20" s="468">
        <v>0</v>
      </c>
      <c r="D20" s="540">
        <v>150000</v>
      </c>
      <c r="E20" s="540">
        <v>13347</v>
      </c>
      <c r="F20" s="540">
        <v>150000</v>
      </c>
      <c r="G20" s="535" t="s">
        <v>2201</v>
      </c>
      <c r="H20" s="471" t="s">
        <v>718</v>
      </c>
      <c r="I20" s="468">
        <v>3153289</v>
      </c>
      <c r="J20" s="530">
        <v>8240000</v>
      </c>
      <c r="K20" s="530">
        <v>3481326</v>
      </c>
      <c r="L20" s="531">
        <f>NANA16!L46</f>
        <v>6840000</v>
      </c>
    </row>
    <row r="21" spans="1:12" s="127" customFormat="1">
      <c r="A21" s="601"/>
      <c r="B21" s="471" t="s">
        <v>751</v>
      </c>
      <c r="C21" s="468">
        <v>0</v>
      </c>
      <c r="D21" s="540">
        <v>150000</v>
      </c>
      <c r="E21" s="530">
        <v>102245</v>
      </c>
      <c r="F21" s="540">
        <v>150000</v>
      </c>
      <c r="G21" s="535" t="s">
        <v>2202</v>
      </c>
      <c r="H21" s="471" t="s">
        <v>755</v>
      </c>
      <c r="I21" s="468">
        <v>3948558</v>
      </c>
      <c r="J21" s="530">
        <v>9230000</v>
      </c>
      <c r="K21" s="530">
        <v>3757312</v>
      </c>
      <c r="L21" s="531">
        <f>PUNA17!L45</f>
        <v>7870000</v>
      </c>
    </row>
    <row r="22" spans="1:12" s="127" customFormat="1">
      <c r="A22" s="601"/>
      <c r="B22" s="471" t="s">
        <v>789</v>
      </c>
      <c r="C22" s="468">
        <v>0</v>
      </c>
      <c r="D22" s="540">
        <v>150000</v>
      </c>
      <c r="E22" s="530">
        <v>8598</v>
      </c>
      <c r="F22" s="540">
        <v>150000</v>
      </c>
      <c r="G22" s="535" t="s">
        <v>2203</v>
      </c>
      <c r="H22" s="471" t="s">
        <v>793</v>
      </c>
      <c r="I22" s="468">
        <v>3050616</v>
      </c>
      <c r="J22" s="530">
        <v>8910000</v>
      </c>
      <c r="K22" s="530">
        <v>3656000</v>
      </c>
      <c r="L22" s="531">
        <f>MUMA20!L46</f>
        <v>7935000</v>
      </c>
    </row>
    <row r="23" spans="1:12" s="127" customFormat="1">
      <c r="A23" s="601"/>
      <c r="B23" s="471" t="s">
        <v>828</v>
      </c>
      <c r="C23" s="468">
        <v>0</v>
      </c>
      <c r="D23" s="540">
        <v>150000</v>
      </c>
      <c r="E23" s="530">
        <v>17864</v>
      </c>
      <c r="F23" s="540">
        <v>150000</v>
      </c>
      <c r="G23" s="535" t="s">
        <v>2204</v>
      </c>
      <c r="H23" s="471" t="s">
        <v>832</v>
      </c>
      <c r="I23" s="468">
        <v>4373112</v>
      </c>
      <c r="J23" s="530">
        <v>9080000</v>
      </c>
      <c r="K23" s="530">
        <v>3758716</v>
      </c>
      <c r="L23" s="531">
        <f>KOLHA21!L45</f>
        <v>7730000</v>
      </c>
    </row>
    <row r="24" spans="1:12">
      <c r="A24" s="601"/>
      <c r="B24" s="471" t="s">
        <v>1450</v>
      </c>
      <c r="C24" s="468">
        <v>84234077</v>
      </c>
      <c r="D24" s="530">
        <v>131530000</v>
      </c>
      <c r="E24" s="530">
        <v>40088980</v>
      </c>
      <c r="F24" s="530">
        <v>50110000</v>
      </c>
      <c r="G24" s="492" t="s">
        <v>2205</v>
      </c>
      <c r="H24" s="471" t="s">
        <v>1451</v>
      </c>
      <c r="I24" s="468">
        <v>45390769</v>
      </c>
      <c r="J24" s="470">
        <v>91010000</v>
      </c>
      <c r="K24" s="470">
        <v>17956918</v>
      </c>
      <c r="L24" s="31">
        <f>EDUA22!L47</f>
        <v>32430000</v>
      </c>
    </row>
    <row r="25" spans="1:12">
      <c r="A25" s="601"/>
      <c r="B25" s="471" t="s">
        <v>872</v>
      </c>
      <c r="C25" s="468">
        <v>951477860</v>
      </c>
      <c r="D25" s="530">
        <v>1059850000</v>
      </c>
      <c r="E25" s="530">
        <v>457429645</v>
      </c>
      <c r="F25" s="530">
        <v>468060000</v>
      </c>
      <c r="G25" s="492" t="s">
        <v>2206</v>
      </c>
      <c r="H25" s="471" t="s">
        <v>897</v>
      </c>
      <c r="I25" s="468">
        <v>383386328</v>
      </c>
      <c r="J25" s="470">
        <v>432550000</v>
      </c>
      <c r="K25" s="470">
        <v>74834180</v>
      </c>
      <c r="L25" s="31">
        <f>HUMA23!L45</f>
        <v>35500000</v>
      </c>
    </row>
    <row r="26" spans="1:12" ht="11.45" customHeight="1">
      <c r="A26" s="601"/>
      <c r="B26" s="471" t="s">
        <v>865</v>
      </c>
      <c r="C26" s="468">
        <v>229971725</v>
      </c>
      <c r="D26" s="530">
        <v>247130000</v>
      </c>
      <c r="E26" s="530">
        <v>173438525</v>
      </c>
      <c r="F26" s="530">
        <v>211900000</v>
      </c>
      <c r="G26" s="492" t="s">
        <v>2320</v>
      </c>
      <c r="H26" s="471" t="s">
        <v>866</v>
      </c>
      <c r="I26" s="468">
        <v>63003644</v>
      </c>
      <c r="J26" s="470">
        <v>138040000</v>
      </c>
      <c r="K26" s="470">
        <v>17466317</v>
      </c>
      <c r="L26" s="31">
        <f>COMA24!L46</f>
        <v>21830000</v>
      </c>
    </row>
    <row r="27" spans="1:12" ht="15" customHeight="1">
      <c r="A27" s="601"/>
      <c r="B27" s="471" t="s">
        <v>980</v>
      </c>
      <c r="C27" s="468">
        <v>130890590</v>
      </c>
      <c r="D27" s="530">
        <v>179840000</v>
      </c>
      <c r="E27" s="530">
        <v>89402200</v>
      </c>
      <c r="F27" s="530">
        <v>81587000</v>
      </c>
      <c r="G27" s="492" t="s">
        <v>2207</v>
      </c>
      <c r="H27" s="471" t="s">
        <v>1041</v>
      </c>
      <c r="I27" s="468">
        <v>48286263</v>
      </c>
      <c r="J27" s="470">
        <v>119580000</v>
      </c>
      <c r="K27" s="470">
        <v>10472897</v>
      </c>
      <c r="L27" s="31">
        <f>'CONT-A25'!L83</f>
        <v>22370000</v>
      </c>
    </row>
    <row r="28" spans="1:12">
      <c r="A28" s="601"/>
      <c r="B28" s="471" t="s">
        <v>1065</v>
      </c>
      <c r="C28" s="530">
        <v>78124290</v>
      </c>
      <c r="D28" s="530">
        <v>253940000</v>
      </c>
      <c r="E28" s="530">
        <v>22513736</v>
      </c>
      <c r="F28" s="530">
        <v>43825000</v>
      </c>
      <c r="G28" s="492" t="s">
        <v>2208</v>
      </c>
      <c r="H28" s="471" t="s">
        <v>1134</v>
      </c>
      <c r="I28" s="468">
        <v>50656372</v>
      </c>
      <c r="J28" s="495">
        <v>150350000</v>
      </c>
      <c r="K28" s="495">
        <v>11934746</v>
      </c>
      <c r="L28" s="496">
        <f>COMP.S.A26!L86</f>
        <v>22710000</v>
      </c>
    </row>
    <row r="29" spans="1:12" ht="13.15" customHeight="1">
      <c r="A29" s="601"/>
      <c r="B29" s="471" t="s">
        <v>1163</v>
      </c>
      <c r="C29" s="468">
        <v>97598092</v>
      </c>
      <c r="D29" s="470">
        <v>115950000</v>
      </c>
      <c r="E29" s="470">
        <v>43095530</v>
      </c>
      <c r="F29" s="470">
        <v>46850000</v>
      </c>
      <c r="G29" s="492" t="s">
        <v>2209</v>
      </c>
      <c r="H29" s="471" t="s">
        <v>1210</v>
      </c>
      <c r="I29" s="468">
        <v>43040152</v>
      </c>
      <c r="J29" s="470">
        <v>94680000</v>
      </c>
      <c r="K29" s="470">
        <v>14515343</v>
      </c>
      <c r="L29" s="31">
        <f>SCT.THA27!L41</f>
        <v>26320000</v>
      </c>
    </row>
    <row r="30" spans="1:12">
      <c r="A30" s="601"/>
      <c r="B30" s="471" t="s">
        <v>1241</v>
      </c>
      <c r="C30" s="468">
        <v>99696000</v>
      </c>
      <c r="D30" s="530">
        <v>122310000</v>
      </c>
      <c r="E30" s="530">
        <v>34700700</v>
      </c>
      <c r="F30" s="530">
        <v>40550000</v>
      </c>
      <c r="G30" s="492" t="s">
        <v>2210</v>
      </c>
      <c r="H30" s="471" t="s">
        <v>1261</v>
      </c>
      <c r="I30" s="468">
        <v>58604164</v>
      </c>
      <c r="J30" s="470">
        <v>75670000</v>
      </c>
      <c r="K30" s="470">
        <v>7900409</v>
      </c>
      <c r="L30" s="31">
        <f>AGRA28!L45</f>
        <v>19470000</v>
      </c>
    </row>
    <row r="31" spans="1:12" s="525" customFormat="1">
      <c r="A31" s="601"/>
      <c r="B31" s="471" t="s">
        <v>1287</v>
      </c>
      <c r="C31" s="468">
        <v>75966300</v>
      </c>
      <c r="D31" s="530">
        <v>195790000</v>
      </c>
      <c r="E31" s="530">
        <v>22349775</v>
      </c>
      <c r="F31" s="530">
        <v>21730000</v>
      </c>
      <c r="G31" s="535" t="s">
        <v>2211</v>
      </c>
      <c r="H31" s="471" t="s">
        <v>1318</v>
      </c>
      <c r="I31" s="468">
        <v>44009008</v>
      </c>
      <c r="J31" s="530">
        <v>112210000</v>
      </c>
      <c r="K31" s="530">
        <v>16130249</v>
      </c>
      <c r="L31" s="531">
        <f>HELTHA29!L44</f>
        <v>7990000</v>
      </c>
    </row>
    <row r="32" spans="1:12">
      <c r="A32" s="601"/>
      <c r="B32" s="471" t="s">
        <v>1346</v>
      </c>
      <c r="C32" s="468">
        <v>29919100</v>
      </c>
      <c r="D32" s="470">
        <v>35000000</v>
      </c>
      <c r="E32" s="470">
        <v>4536000</v>
      </c>
      <c r="F32" s="470">
        <v>16890000</v>
      </c>
      <c r="G32" s="492" t="s">
        <v>2212</v>
      </c>
      <c r="H32" s="471" t="s">
        <v>1363</v>
      </c>
      <c r="I32" s="468">
        <v>19815320</v>
      </c>
      <c r="J32" s="470">
        <v>28350000</v>
      </c>
      <c r="K32" s="470">
        <v>11614224</v>
      </c>
      <c r="L32" s="31">
        <f>'ASD A30'!L43</f>
        <v>11920000</v>
      </c>
    </row>
    <row r="33" spans="1:12">
      <c r="A33" s="601"/>
      <c r="B33" s="471" t="s">
        <v>1382</v>
      </c>
      <c r="C33" s="468">
        <v>0</v>
      </c>
      <c r="D33" s="470">
        <v>1500000</v>
      </c>
      <c r="E33" s="470">
        <v>884218</v>
      </c>
      <c r="F33" s="470">
        <v>1500000</v>
      </c>
      <c r="G33" s="492" t="s">
        <v>2213</v>
      </c>
      <c r="H33" s="471" t="s">
        <v>1421</v>
      </c>
      <c r="I33" s="468">
        <v>3603556</v>
      </c>
      <c r="J33" s="470">
        <v>8850000</v>
      </c>
      <c r="K33" s="470">
        <v>5601210</v>
      </c>
      <c r="L33" s="31">
        <f>'KVK A31'!L44</f>
        <v>8850000</v>
      </c>
    </row>
    <row r="34" spans="1:12" ht="15.6" customHeight="1">
      <c r="A34" s="601"/>
      <c r="B34" s="541" t="s">
        <v>1</v>
      </c>
      <c r="C34" s="534">
        <f>SUM(C5:C33)</f>
        <v>1934855948</v>
      </c>
      <c r="D34" s="534">
        <f>SUM(D5:D33)</f>
        <v>2961320000</v>
      </c>
      <c r="E34" s="534">
        <f>SUM(E5:E33)</f>
        <v>1331106928</v>
      </c>
      <c r="F34" s="534">
        <f>SUM(F5:F33)</f>
        <v>1879382000</v>
      </c>
      <c r="G34" s="542" t="s">
        <v>1</v>
      </c>
      <c r="H34" s="533"/>
      <c r="I34" s="534">
        <f>SUM(I5:I33)</f>
        <v>2915650675</v>
      </c>
      <c r="J34" s="534">
        <f>SUM(J5:J33)</f>
        <v>3371000000</v>
      </c>
      <c r="K34" s="534">
        <f>SUM(K5:K33)</f>
        <v>914746830</v>
      </c>
      <c r="L34" s="257">
        <f>SUM(L5:L33)</f>
        <v>2281855000</v>
      </c>
    </row>
    <row r="35" spans="1:12" ht="39.6" customHeight="1">
      <c r="B35" s="608" t="s">
        <v>2548</v>
      </c>
      <c r="C35" s="608"/>
      <c r="D35" s="608"/>
      <c r="E35" s="608"/>
      <c r="F35" s="608"/>
      <c r="G35" s="608"/>
      <c r="H35" s="608"/>
      <c r="I35" s="608"/>
      <c r="J35" s="608"/>
      <c r="K35" s="608"/>
      <c r="L35" s="608"/>
    </row>
    <row r="36" spans="1:12" ht="15.75">
      <c r="B36" s="603" t="s">
        <v>30</v>
      </c>
      <c r="C36" s="603"/>
      <c r="D36" s="604"/>
      <c r="E36" s="604"/>
      <c r="F36" s="521"/>
      <c r="G36" s="120"/>
      <c r="H36" s="605" t="s">
        <v>2216</v>
      </c>
      <c r="I36" s="605"/>
      <c r="J36" s="605"/>
      <c r="K36" s="3"/>
      <c r="L36" s="521"/>
    </row>
    <row r="37" spans="1:12" ht="36.6" customHeight="1">
      <c r="A37" s="601" t="s">
        <v>2556</v>
      </c>
      <c r="B37" s="115" t="s">
        <v>1643</v>
      </c>
      <c r="C37" s="462" t="s">
        <v>2577</v>
      </c>
      <c r="D37" s="115" t="s">
        <v>2185</v>
      </c>
      <c r="E37" s="115" t="s">
        <v>2554</v>
      </c>
      <c r="F37" s="115" t="s">
        <v>2186</v>
      </c>
      <c r="G37" s="121" t="s">
        <v>2187</v>
      </c>
      <c r="H37" s="115" t="s">
        <v>1643</v>
      </c>
      <c r="I37" s="465" t="s">
        <v>2576</v>
      </c>
      <c r="J37" s="115" t="s">
        <v>2185</v>
      </c>
      <c r="K37" s="115" t="s">
        <v>2555</v>
      </c>
      <c r="L37" s="115" t="s">
        <v>2186</v>
      </c>
    </row>
    <row r="38" spans="1:12" ht="14.45" customHeight="1">
      <c r="A38" s="601"/>
      <c r="B38" s="117">
        <v>1</v>
      </c>
      <c r="C38" s="117">
        <v>2</v>
      </c>
      <c r="D38" s="117">
        <v>3</v>
      </c>
      <c r="E38" s="117">
        <v>4</v>
      </c>
      <c r="F38" s="117">
        <v>6</v>
      </c>
      <c r="G38" s="126">
        <v>7</v>
      </c>
      <c r="H38" s="117">
        <v>8</v>
      </c>
      <c r="I38" s="117">
        <v>9</v>
      </c>
      <c r="J38" s="117">
        <v>10</v>
      </c>
      <c r="K38" s="117">
        <v>11</v>
      </c>
      <c r="L38" s="117">
        <v>13</v>
      </c>
    </row>
    <row r="39" spans="1:12" ht="14.45" customHeight="1">
      <c r="A39" s="601"/>
      <c r="B39" s="609" t="s">
        <v>2415</v>
      </c>
      <c r="C39" s="610"/>
      <c r="D39" s="610"/>
      <c r="E39" s="610"/>
      <c r="F39" s="610"/>
      <c r="G39" s="610"/>
      <c r="H39" s="610"/>
      <c r="I39" s="610"/>
      <c r="J39" s="610"/>
      <c r="K39" s="610"/>
      <c r="L39" s="611"/>
    </row>
    <row r="40" spans="1:12" ht="14.45" customHeight="1">
      <c r="A40" s="601"/>
      <c r="B40" s="523" t="s">
        <v>2416</v>
      </c>
      <c r="C40" s="480">
        <v>540748096</v>
      </c>
      <c r="D40" s="480">
        <v>342500000</v>
      </c>
      <c r="E40" s="480">
        <v>559912457</v>
      </c>
      <c r="F40" s="480">
        <v>695000000</v>
      </c>
      <c r="G40" s="122" t="s">
        <v>2417</v>
      </c>
      <c r="H40" s="118" t="s">
        <v>2418</v>
      </c>
      <c r="I40" s="480">
        <v>627191733</v>
      </c>
      <c r="J40" s="480">
        <v>342500000</v>
      </c>
      <c r="K40" s="480">
        <v>646831500</v>
      </c>
      <c r="L40" s="480">
        <v>845000000</v>
      </c>
    </row>
    <row r="41" spans="1:12" ht="14.45" customHeight="1">
      <c r="A41" s="601"/>
      <c r="B41" s="523" t="s">
        <v>2419</v>
      </c>
      <c r="C41" s="480">
        <v>4927976264</v>
      </c>
      <c r="D41" s="480">
        <v>4247500000</v>
      </c>
      <c r="E41" s="480">
        <v>7929577844</v>
      </c>
      <c r="F41" s="480">
        <v>2962700000</v>
      </c>
      <c r="G41" s="122" t="s">
        <v>1734</v>
      </c>
      <c r="H41" s="118" t="s">
        <v>2420</v>
      </c>
      <c r="I41" s="480">
        <v>4199804000</v>
      </c>
      <c r="J41" s="480">
        <v>4247500000</v>
      </c>
      <c r="K41" s="480">
        <v>6919620000</v>
      </c>
      <c r="L41" s="480">
        <v>4402700000</v>
      </c>
    </row>
    <row r="42" spans="1:12" ht="14.45" customHeight="1">
      <c r="A42" s="601"/>
      <c r="B42" s="523" t="s">
        <v>2421</v>
      </c>
      <c r="C42" s="480">
        <v>8386879</v>
      </c>
      <c r="D42" s="480">
        <v>52180000</v>
      </c>
      <c r="E42" s="480">
        <v>4021716</v>
      </c>
      <c r="F42" s="480">
        <v>58300000</v>
      </c>
      <c r="G42" s="122" t="s">
        <v>2422</v>
      </c>
      <c r="H42" s="118" t="s">
        <v>2423</v>
      </c>
      <c r="I42" s="480">
        <v>8402697</v>
      </c>
      <c r="J42" s="499">
        <v>52180000</v>
      </c>
      <c r="K42" s="499">
        <v>51908500</v>
      </c>
      <c r="L42" s="499">
        <v>108300000</v>
      </c>
    </row>
    <row r="43" spans="1:12" ht="14.45" customHeight="1">
      <c r="A43" s="601"/>
      <c r="B43" s="523" t="s">
        <v>2424</v>
      </c>
      <c r="C43" s="480">
        <v>12260574</v>
      </c>
      <c r="D43" s="480">
        <v>1800000</v>
      </c>
      <c r="E43" s="480">
        <v>1785253</v>
      </c>
      <c r="F43" s="480">
        <v>11800000</v>
      </c>
      <c r="G43" s="122" t="s">
        <v>2425</v>
      </c>
      <c r="H43" s="118" t="s">
        <v>2426</v>
      </c>
      <c r="I43" s="480">
        <v>12086212</v>
      </c>
      <c r="J43" s="499">
        <v>1800000</v>
      </c>
      <c r="K43" s="499">
        <v>1664500</v>
      </c>
      <c r="L43" s="499">
        <v>13600000</v>
      </c>
    </row>
    <row r="44" spans="1:12" ht="14.45" customHeight="1">
      <c r="A44" s="601"/>
      <c r="B44" s="523" t="s">
        <v>2427</v>
      </c>
      <c r="C44" s="480">
        <v>32058294</v>
      </c>
      <c r="D44" s="480">
        <v>50900000</v>
      </c>
      <c r="E44" s="480">
        <v>54022823</v>
      </c>
      <c r="F44" s="480">
        <v>62100000</v>
      </c>
      <c r="G44" s="122" t="s">
        <v>2428</v>
      </c>
      <c r="H44" s="118" t="s">
        <v>2429</v>
      </c>
      <c r="I44" s="480">
        <v>44331113</v>
      </c>
      <c r="J44" s="480">
        <v>50900000</v>
      </c>
      <c r="K44" s="480">
        <v>61929000</v>
      </c>
      <c r="L44" s="480">
        <v>72100000</v>
      </c>
    </row>
    <row r="45" spans="1:12" ht="14.45" customHeight="1">
      <c r="A45" s="601"/>
      <c r="B45" s="524" t="s">
        <v>2430</v>
      </c>
      <c r="C45" s="480">
        <v>8697110</v>
      </c>
      <c r="D45" s="480">
        <v>500000</v>
      </c>
      <c r="E45" s="480">
        <v>0</v>
      </c>
      <c r="F45" s="480">
        <v>10200000</v>
      </c>
      <c r="G45" s="480" t="s">
        <v>2431</v>
      </c>
      <c r="H45" s="480" t="s">
        <v>2432</v>
      </c>
      <c r="I45" s="480">
        <v>8699000</v>
      </c>
      <c r="J45" s="480">
        <v>500000</v>
      </c>
      <c r="K45" s="480">
        <v>500000</v>
      </c>
      <c r="L45" s="480">
        <v>10700000</v>
      </c>
    </row>
    <row r="46" spans="1:12" ht="14.45" customHeight="1">
      <c r="A46" s="601"/>
      <c r="B46" s="524" t="s">
        <v>2433</v>
      </c>
      <c r="C46" s="480">
        <v>473863865</v>
      </c>
      <c r="D46" s="480">
        <v>139100000</v>
      </c>
      <c r="E46" s="480">
        <v>208611083</v>
      </c>
      <c r="F46" s="480">
        <v>323500000</v>
      </c>
      <c r="G46" s="480" t="s">
        <v>2434</v>
      </c>
      <c r="H46" s="480" t="s">
        <v>2435</v>
      </c>
      <c r="I46" s="480">
        <v>474182210</v>
      </c>
      <c r="J46" s="480">
        <v>139100000</v>
      </c>
      <c r="K46" s="480">
        <v>201782500</v>
      </c>
      <c r="L46" s="480">
        <v>373500000</v>
      </c>
    </row>
    <row r="47" spans="1:12" ht="14.45" customHeight="1">
      <c r="A47" s="601"/>
      <c r="B47" s="524" t="s">
        <v>2436</v>
      </c>
      <c r="C47" s="480">
        <v>28220644</v>
      </c>
      <c r="D47" s="480">
        <v>48200000</v>
      </c>
      <c r="E47" s="480">
        <v>50423185</v>
      </c>
      <c r="F47" s="480">
        <v>51800000</v>
      </c>
      <c r="G47" s="480" t="s">
        <v>2437</v>
      </c>
      <c r="H47" s="480" t="s">
        <v>2438</v>
      </c>
      <c r="I47" s="480">
        <v>28243132</v>
      </c>
      <c r="J47" s="480">
        <v>48200000</v>
      </c>
      <c r="K47" s="480">
        <v>59382500</v>
      </c>
      <c r="L47" s="480">
        <v>61800000</v>
      </c>
    </row>
    <row r="48" spans="1:12" ht="14.45" customHeight="1">
      <c r="A48" s="601"/>
      <c r="B48" s="524" t="s">
        <v>2439</v>
      </c>
      <c r="C48" s="480">
        <v>1174122</v>
      </c>
      <c r="D48" s="480">
        <v>210000000</v>
      </c>
      <c r="E48" s="480">
        <v>1325274</v>
      </c>
      <c r="F48" s="480">
        <v>54700000</v>
      </c>
      <c r="G48" s="480" t="s">
        <v>2440</v>
      </c>
      <c r="H48" s="480" t="s">
        <v>2441</v>
      </c>
      <c r="I48" s="480">
        <v>1175000</v>
      </c>
      <c r="J48" s="480">
        <v>210000000</v>
      </c>
      <c r="K48" s="480">
        <v>51330000</v>
      </c>
      <c r="L48" s="480">
        <v>104700000</v>
      </c>
    </row>
    <row r="49" spans="1:12" ht="14.45" customHeight="1">
      <c r="A49" s="601"/>
      <c r="B49" s="524" t="s">
        <v>2442</v>
      </c>
      <c r="C49" s="480">
        <v>8725638</v>
      </c>
      <c r="D49" s="480">
        <v>0</v>
      </c>
      <c r="E49" s="480">
        <v>0</v>
      </c>
      <c r="F49" s="480">
        <v>4900000</v>
      </c>
      <c r="G49" s="480" t="s">
        <v>2443</v>
      </c>
      <c r="H49" s="480" t="s">
        <v>2444</v>
      </c>
      <c r="I49" s="480">
        <v>8797000</v>
      </c>
      <c r="J49" s="499">
        <v>0</v>
      </c>
      <c r="K49" s="499">
        <v>0</v>
      </c>
      <c r="L49" s="499">
        <v>4900000</v>
      </c>
    </row>
    <row r="50" spans="1:12" ht="14.45" customHeight="1">
      <c r="A50" s="601"/>
      <c r="B50" s="524" t="s">
        <v>2445</v>
      </c>
      <c r="C50" s="480">
        <v>5546104</v>
      </c>
      <c r="D50" s="480">
        <v>5000000</v>
      </c>
      <c r="E50" s="480">
        <v>0</v>
      </c>
      <c r="F50" s="480">
        <v>11900000</v>
      </c>
      <c r="G50" s="480" t="s">
        <v>2446</v>
      </c>
      <c r="H50" s="480" t="s">
        <v>2447</v>
      </c>
      <c r="I50" s="480">
        <v>5547000</v>
      </c>
      <c r="J50" s="480">
        <v>5000000</v>
      </c>
      <c r="K50" s="480">
        <v>5000000</v>
      </c>
      <c r="L50" s="480">
        <v>16900000</v>
      </c>
    </row>
    <row r="51" spans="1:12" ht="14.45" customHeight="1">
      <c r="A51" s="601"/>
      <c r="B51" s="524" t="s">
        <v>2448</v>
      </c>
      <c r="C51" s="480">
        <v>13202827</v>
      </c>
      <c r="D51" s="480">
        <v>1160000</v>
      </c>
      <c r="E51" s="480">
        <v>11238892</v>
      </c>
      <c r="F51" s="480">
        <v>3600000</v>
      </c>
      <c r="G51" s="480" t="s">
        <v>2449</v>
      </c>
      <c r="H51" s="480" t="s">
        <v>2450</v>
      </c>
      <c r="I51" s="480">
        <v>13225000</v>
      </c>
      <c r="J51" s="480">
        <v>1160000</v>
      </c>
      <c r="K51" s="480">
        <v>1285000</v>
      </c>
      <c r="L51" s="480">
        <v>4600000</v>
      </c>
    </row>
    <row r="52" spans="1:12" ht="14.45" customHeight="1">
      <c r="A52" s="601"/>
      <c r="B52" s="524" t="s">
        <v>2451</v>
      </c>
      <c r="C52" s="480">
        <v>12013353</v>
      </c>
      <c r="D52" s="480">
        <v>14380000</v>
      </c>
      <c r="E52" s="480">
        <v>11697362</v>
      </c>
      <c r="F52" s="480">
        <v>15000000</v>
      </c>
      <c r="G52" s="480" t="s">
        <v>2452</v>
      </c>
      <c r="H52" s="480" t="s">
        <v>2453</v>
      </c>
      <c r="I52" s="480">
        <v>12014132</v>
      </c>
      <c r="J52" s="480">
        <v>14380000</v>
      </c>
      <c r="K52" s="480">
        <v>12804860</v>
      </c>
      <c r="L52" s="480">
        <v>16000000</v>
      </c>
    </row>
    <row r="53" spans="1:12" ht="14.45" customHeight="1">
      <c r="A53" s="601"/>
      <c r="B53" s="524" t="s">
        <v>2454</v>
      </c>
      <c r="C53" s="480">
        <v>86271212</v>
      </c>
      <c r="D53" s="480">
        <v>87880000</v>
      </c>
      <c r="E53" s="480">
        <v>115326144</v>
      </c>
      <c r="F53" s="480">
        <v>96100000</v>
      </c>
      <c r="G53" s="480" t="s">
        <v>2551</v>
      </c>
      <c r="H53" s="480" t="s">
        <v>2455</v>
      </c>
      <c r="I53" s="480">
        <v>92819092</v>
      </c>
      <c r="J53" s="480">
        <v>87880000</v>
      </c>
      <c r="K53" s="480">
        <v>124307000</v>
      </c>
      <c r="L53" s="480">
        <v>121100000</v>
      </c>
    </row>
    <row r="54" spans="1:12" ht="14.45" customHeight="1">
      <c r="A54" s="601"/>
      <c r="B54" s="524" t="s">
        <v>2456</v>
      </c>
      <c r="C54" s="480">
        <v>3601177</v>
      </c>
      <c r="D54" s="480">
        <v>100000</v>
      </c>
      <c r="E54" s="480">
        <v>0</v>
      </c>
      <c r="F54" s="480">
        <v>2300000</v>
      </c>
      <c r="G54" s="480" t="s">
        <v>1800</v>
      </c>
      <c r="H54" s="480" t="s">
        <v>2457</v>
      </c>
      <c r="I54" s="480">
        <v>3630000</v>
      </c>
      <c r="J54" s="480">
        <v>100000</v>
      </c>
      <c r="K54" s="480">
        <v>100000</v>
      </c>
      <c r="L54" s="480">
        <v>2400000</v>
      </c>
    </row>
    <row r="55" spans="1:12" ht="14.45" customHeight="1">
      <c r="A55" s="601"/>
      <c r="B55" s="524" t="s">
        <v>2458</v>
      </c>
      <c r="C55" s="480">
        <v>4505527</v>
      </c>
      <c r="D55" s="480">
        <v>3960000</v>
      </c>
      <c r="E55" s="480">
        <v>1514100</v>
      </c>
      <c r="F55" s="480">
        <v>3460000</v>
      </c>
      <c r="G55" s="480" t="s">
        <v>2552</v>
      </c>
      <c r="H55" s="480" t="s">
        <v>2459</v>
      </c>
      <c r="I55" s="480">
        <v>1359609</v>
      </c>
      <c r="J55" s="480">
        <v>3960000</v>
      </c>
      <c r="K55" s="480">
        <v>2370309</v>
      </c>
      <c r="L55" s="480">
        <v>3300000</v>
      </c>
    </row>
    <row r="56" spans="1:12" ht="14.45" customHeight="1">
      <c r="A56" s="601"/>
      <c r="B56" s="524" t="s">
        <v>2460</v>
      </c>
      <c r="C56" s="480">
        <v>3356287</v>
      </c>
      <c r="D56" s="480">
        <v>1055000</v>
      </c>
      <c r="E56" s="480">
        <v>2030213</v>
      </c>
      <c r="F56" s="480">
        <v>2200000</v>
      </c>
      <c r="G56" s="480" t="s">
        <v>2553</v>
      </c>
      <c r="H56" s="480" t="s">
        <v>2461</v>
      </c>
      <c r="I56" s="480">
        <v>3365437</v>
      </c>
      <c r="J56" s="480">
        <v>1055000</v>
      </c>
      <c r="K56" s="480">
        <v>1292000</v>
      </c>
      <c r="L56" s="480">
        <v>2300000</v>
      </c>
    </row>
    <row r="57" spans="1:12" ht="14.45" customHeight="1">
      <c r="A57" s="601"/>
      <c r="B57" s="524" t="s">
        <v>2462</v>
      </c>
      <c r="C57" s="480">
        <v>1797139</v>
      </c>
      <c r="D57" s="480">
        <v>640000</v>
      </c>
      <c r="E57" s="480">
        <v>1084492</v>
      </c>
      <c r="F57" s="480">
        <v>1400000</v>
      </c>
      <c r="G57" s="480" t="s">
        <v>2463</v>
      </c>
      <c r="H57" s="480" t="s">
        <v>2464</v>
      </c>
      <c r="I57" s="480">
        <v>1807739</v>
      </c>
      <c r="J57" s="480">
        <v>640000</v>
      </c>
      <c r="K57" s="480">
        <v>767000</v>
      </c>
      <c r="L57" s="480">
        <v>1500000</v>
      </c>
    </row>
    <row r="58" spans="1:12" ht="14.45" customHeight="1">
      <c r="A58" s="601"/>
      <c r="B58" s="524" t="s">
        <v>2465</v>
      </c>
      <c r="C58" s="480">
        <v>1797139</v>
      </c>
      <c r="D58" s="480">
        <v>640000</v>
      </c>
      <c r="E58" s="480">
        <v>1084492</v>
      </c>
      <c r="F58" s="480">
        <v>1400000</v>
      </c>
      <c r="G58" s="480" t="s">
        <v>2550</v>
      </c>
      <c r="H58" s="480" t="s">
        <v>2466</v>
      </c>
      <c r="I58" s="480">
        <v>1807739</v>
      </c>
      <c r="J58" s="480">
        <v>640000</v>
      </c>
      <c r="K58" s="480">
        <v>767000</v>
      </c>
      <c r="L58" s="480">
        <v>1500000</v>
      </c>
    </row>
    <row r="59" spans="1:12" ht="14.45" customHeight="1">
      <c r="A59" s="601"/>
      <c r="B59" s="524" t="s">
        <v>2467</v>
      </c>
      <c r="C59" s="480">
        <v>46987741</v>
      </c>
      <c r="D59" s="480">
        <v>51580000</v>
      </c>
      <c r="E59" s="480">
        <v>76033719</v>
      </c>
      <c r="F59" s="480">
        <v>53900000</v>
      </c>
      <c r="G59" s="480" t="s">
        <v>2549</v>
      </c>
      <c r="H59" s="480" t="s">
        <v>2468</v>
      </c>
      <c r="I59" s="480">
        <v>46993264</v>
      </c>
      <c r="J59" s="480">
        <v>51580000</v>
      </c>
      <c r="K59" s="480">
        <v>76560000</v>
      </c>
      <c r="L59" s="480">
        <v>55480000</v>
      </c>
    </row>
    <row r="60" spans="1:12" ht="14.45" customHeight="1">
      <c r="A60" s="601"/>
      <c r="B60" s="524" t="s">
        <v>2469</v>
      </c>
      <c r="C60" s="480">
        <v>22474909</v>
      </c>
      <c r="D60" s="480">
        <v>23380000</v>
      </c>
      <c r="E60" s="480">
        <v>16966442</v>
      </c>
      <c r="F60" s="480">
        <v>23200000</v>
      </c>
      <c r="G60" s="480" t="s">
        <v>2470</v>
      </c>
      <c r="H60" s="480" t="s">
        <v>2471</v>
      </c>
      <c r="I60" s="480">
        <v>22476132</v>
      </c>
      <c r="J60" s="480">
        <v>23380000</v>
      </c>
      <c r="K60" s="480">
        <v>21697500</v>
      </c>
      <c r="L60" s="480">
        <v>33200000</v>
      </c>
    </row>
    <row r="61" spans="1:12" ht="14.45" customHeight="1">
      <c r="A61" s="601"/>
      <c r="B61" s="524" t="s">
        <v>2472</v>
      </c>
      <c r="C61" s="480">
        <v>82225133</v>
      </c>
      <c r="D61" s="480">
        <v>43380000</v>
      </c>
      <c r="E61" s="480">
        <v>78115684</v>
      </c>
      <c r="F61" s="480">
        <v>54500000</v>
      </c>
      <c r="G61" s="480" t="s">
        <v>2473</v>
      </c>
      <c r="H61" s="480" t="s">
        <v>2474</v>
      </c>
      <c r="I61" s="480">
        <v>82241905</v>
      </c>
      <c r="J61" s="480">
        <v>43380000</v>
      </c>
      <c r="K61" s="480">
        <v>68106500</v>
      </c>
      <c r="L61" s="480">
        <v>55000000</v>
      </c>
    </row>
    <row r="62" spans="1:12" ht="14.45" customHeight="1">
      <c r="A62" s="601"/>
      <c r="B62" s="524" t="s">
        <v>2475</v>
      </c>
      <c r="C62" s="480">
        <v>15457231</v>
      </c>
      <c r="D62" s="480">
        <v>1000000</v>
      </c>
      <c r="E62" s="480">
        <v>10536016</v>
      </c>
      <c r="F62" s="480">
        <v>6700000</v>
      </c>
      <c r="G62" s="480" t="s">
        <v>2476</v>
      </c>
      <c r="H62" s="480" t="s">
        <v>2477</v>
      </c>
      <c r="I62" s="480">
        <v>15473000</v>
      </c>
      <c r="J62" s="480">
        <v>1000000</v>
      </c>
      <c r="K62" s="480">
        <v>1000000</v>
      </c>
      <c r="L62" s="480">
        <v>7700000</v>
      </c>
    </row>
    <row r="63" spans="1:12" ht="14.45" customHeight="1">
      <c r="A63" s="601"/>
      <c r="B63" s="524" t="s">
        <v>2478</v>
      </c>
      <c r="C63" s="480">
        <v>16157180</v>
      </c>
      <c r="D63" s="480">
        <v>3180000</v>
      </c>
      <c r="E63" s="480">
        <v>5406384</v>
      </c>
      <c r="F63" s="480">
        <v>5600000</v>
      </c>
      <c r="G63" s="480" t="s">
        <v>2479</v>
      </c>
      <c r="H63" s="480" t="s">
        <v>2480</v>
      </c>
      <c r="I63" s="480">
        <v>16253809</v>
      </c>
      <c r="J63" s="480">
        <v>3180000</v>
      </c>
      <c r="K63" s="480">
        <v>4454500</v>
      </c>
      <c r="L63" s="480">
        <v>5700000</v>
      </c>
    </row>
    <row r="64" spans="1:12" ht="14.45" customHeight="1">
      <c r="A64" s="601"/>
      <c r="B64" s="524" t="s">
        <v>2481</v>
      </c>
      <c r="C64" s="480">
        <v>59755586</v>
      </c>
      <c r="D64" s="480">
        <v>26900000</v>
      </c>
      <c r="E64" s="480">
        <v>38027220</v>
      </c>
      <c r="F64" s="480">
        <v>26800000</v>
      </c>
      <c r="G64" s="480" t="s">
        <v>2482</v>
      </c>
      <c r="H64" s="480" t="s">
        <v>2483</v>
      </c>
      <c r="I64" s="480">
        <v>59834132</v>
      </c>
      <c r="J64" s="480">
        <v>26900000</v>
      </c>
      <c r="K64" s="480">
        <v>38142500</v>
      </c>
      <c r="L64" s="480">
        <v>26900000</v>
      </c>
    </row>
    <row r="65" spans="1:12" ht="14.45" customHeight="1">
      <c r="A65" s="601"/>
      <c r="B65" s="524" t="s">
        <v>2484</v>
      </c>
      <c r="C65" s="480">
        <v>46917847</v>
      </c>
      <c r="D65" s="480">
        <v>100000</v>
      </c>
      <c r="E65" s="480">
        <v>0</v>
      </c>
      <c r="F65" s="480">
        <v>1200000</v>
      </c>
      <c r="G65" s="480" t="s">
        <v>2485</v>
      </c>
      <c r="H65" s="480" t="s">
        <v>2486</v>
      </c>
      <c r="I65" s="480">
        <v>46960000</v>
      </c>
      <c r="J65" s="480">
        <v>100000</v>
      </c>
      <c r="K65" s="480">
        <v>100000</v>
      </c>
      <c r="L65" s="480">
        <v>1300000</v>
      </c>
    </row>
    <row r="66" spans="1:12" ht="14.45" customHeight="1">
      <c r="A66" s="601"/>
      <c r="B66" s="524" t="s">
        <v>2487</v>
      </c>
      <c r="C66" s="480">
        <v>47472457</v>
      </c>
      <c r="D66" s="480">
        <v>500000</v>
      </c>
      <c r="E66" s="480">
        <v>0</v>
      </c>
      <c r="F66" s="480">
        <v>1600000</v>
      </c>
      <c r="G66" s="480" t="s">
        <v>2488</v>
      </c>
      <c r="H66" s="480" t="s">
        <v>2489</v>
      </c>
      <c r="I66" s="480">
        <v>48644989</v>
      </c>
      <c r="J66" s="480">
        <v>2000000</v>
      </c>
      <c r="K66" s="480">
        <v>2170447</v>
      </c>
      <c r="L66" s="480">
        <v>4100000</v>
      </c>
    </row>
    <row r="67" spans="1:12" ht="14.45" customHeight="1">
      <c r="A67" s="601"/>
      <c r="B67" s="524" t="s">
        <v>2490</v>
      </c>
      <c r="C67" s="480">
        <v>39832688</v>
      </c>
      <c r="D67" s="480">
        <v>500000</v>
      </c>
      <c r="E67" s="480">
        <v>42147477</v>
      </c>
      <c r="F67" s="480">
        <v>1000000</v>
      </c>
      <c r="G67" s="480" t="s">
        <v>2491</v>
      </c>
      <c r="H67" s="480" t="s">
        <v>2492</v>
      </c>
      <c r="I67" s="480">
        <v>39861290</v>
      </c>
      <c r="J67" s="480">
        <v>500000</v>
      </c>
      <c r="K67" s="480">
        <v>554297</v>
      </c>
      <c r="L67" s="480">
        <v>1750000</v>
      </c>
    </row>
    <row r="68" spans="1:12" ht="14.45" customHeight="1">
      <c r="A68" s="601"/>
      <c r="B68" s="524" t="s">
        <v>2493</v>
      </c>
      <c r="C68" s="480">
        <v>41178600</v>
      </c>
      <c r="D68" s="480">
        <v>500000</v>
      </c>
      <c r="E68" s="480">
        <v>42147727</v>
      </c>
      <c r="F68" s="480">
        <v>1600000</v>
      </c>
      <c r="G68" s="480" t="s">
        <v>2494</v>
      </c>
      <c r="H68" s="480" t="s">
        <v>2495</v>
      </c>
      <c r="I68" s="480">
        <v>41194000</v>
      </c>
      <c r="J68" s="480">
        <v>500000</v>
      </c>
      <c r="K68" s="480">
        <v>500000</v>
      </c>
      <c r="L68" s="480">
        <v>2100000</v>
      </c>
    </row>
    <row r="69" spans="1:12" ht="14.45" customHeight="1">
      <c r="A69" s="601"/>
      <c r="B69" s="524" t="s">
        <v>2496</v>
      </c>
      <c r="C69" s="480">
        <v>110922</v>
      </c>
      <c r="D69" s="480">
        <v>500000</v>
      </c>
      <c r="E69" s="480">
        <v>0</v>
      </c>
      <c r="F69" s="480">
        <v>700000</v>
      </c>
      <c r="G69" s="480" t="s">
        <v>2497</v>
      </c>
      <c r="H69" s="480" t="s">
        <v>2498</v>
      </c>
      <c r="I69" s="480">
        <v>114880</v>
      </c>
      <c r="J69" s="480">
        <v>500000</v>
      </c>
      <c r="K69" s="480">
        <v>529110</v>
      </c>
      <c r="L69" s="480">
        <v>1200000</v>
      </c>
    </row>
    <row r="70" spans="1:12" ht="15.6" customHeight="1">
      <c r="A70" s="606" t="s">
        <v>2557</v>
      </c>
      <c r="B70" s="524" t="s">
        <v>2565</v>
      </c>
      <c r="C70" s="480">
        <v>110922</v>
      </c>
      <c r="D70" s="480">
        <v>500000</v>
      </c>
      <c r="E70" s="480">
        <v>0</v>
      </c>
      <c r="F70" s="480">
        <v>800000</v>
      </c>
      <c r="G70" s="480" t="s">
        <v>2499</v>
      </c>
      <c r="H70" s="480" t="s">
        <v>2500</v>
      </c>
      <c r="I70" s="480">
        <v>111000</v>
      </c>
      <c r="J70" s="480">
        <v>500000</v>
      </c>
      <c r="K70" s="480">
        <v>500000</v>
      </c>
      <c r="L70" s="480">
        <v>1800000</v>
      </c>
    </row>
    <row r="71" spans="1:12" ht="15.6" customHeight="1">
      <c r="A71" s="606"/>
      <c r="B71" s="524" t="s">
        <v>2501</v>
      </c>
      <c r="C71" s="480">
        <v>370000</v>
      </c>
      <c r="D71" s="480">
        <v>450000</v>
      </c>
      <c r="E71" s="480">
        <v>370000</v>
      </c>
      <c r="F71" s="480">
        <v>450000</v>
      </c>
      <c r="G71" s="480" t="s">
        <v>2502</v>
      </c>
      <c r="H71" s="480" t="s">
        <v>2503</v>
      </c>
      <c r="I71" s="480">
        <v>0</v>
      </c>
      <c r="J71" s="480">
        <v>450000</v>
      </c>
      <c r="K71" s="480">
        <v>0</v>
      </c>
      <c r="L71" s="480">
        <v>500000</v>
      </c>
    </row>
    <row r="72" spans="1:12" ht="15.6" customHeight="1">
      <c r="A72" s="606"/>
      <c r="B72" s="524" t="s">
        <v>2504</v>
      </c>
      <c r="C72" s="480">
        <v>1745128</v>
      </c>
      <c r="D72" s="480">
        <v>0</v>
      </c>
      <c r="E72" s="480">
        <v>0</v>
      </c>
      <c r="F72" s="480">
        <v>1100000</v>
      </c>
      <c r="G72" s="480" t="s">
        <v>2505</v>
      </c>
      <c r="H72" s="480" t="s">
        <v>2123</v>
      </c>
      <c r="I72" s="480">
        <v>1760000</v>
      </c>
      <c r="J72" s="480">
        <v>0</v>
      </c>
      <c r="K72" s="480">
        <v>0</v>
      </c>
      <c r="L72" s="480">
        <v>1100000</v>
      </c>
    </row>
    <row r="73" spans="1:12" ht="15.6" customHeight="1">
      <c r="A73" s="606"/>
      <c r="B73" s="524" t="s">
        <v>2506</v>
      </c>
      <c r="C73" s="480">
        <v>10904132</v>
      </c>
      <c r="D73" s="480">
        <v>13380000</v>
      </c>
      <c r="E73" s="480">
        <v>11697362</v>
      </c>
      <c r="F73" s="480">
        <v>12600000</v>
      </c>
      <c r="G73" s="480" t="s">
        <v>2507</v>
      </c>
      <c r="H73" s="480" t="s">
        <v>2127</v>
      </c>
      <c r="I73" s="480">
        <v>10904132</v>
      </c>
      <c r="J73" s="480">
        <v>13380000</v>
      </c>
      <c r="K73" s="480">
        <v>11697500</v>
      </c>
      <c r="L73" s="480">
        <v>12600000</v>
      </c>
    </row>
    <row r="74" spans="1:12" ht="15.6" customHeight="1">
      <c r="A74" s="606"/>
      <c r="B74" s="524" t="s">
        <v>2508</v>
      </c>
      <c r="C74" s="480">
        <v>21808264</v>
      </c>
      <c r="D74" s="480">
        <v>24300000</v>
      </c>
      <c r="E74" s="480">
        <v>23394725</v>
      </c>
      <c r="F74" s="480">
        <v>25100000</v>
      </c>
      <c r="G74" s="480" t="s">
        <v>2509</v>
      </c>
      <c r="H74" s="480" t="s">
        <v>2131</v>
      </c>
      <c r="I74" s="480">
        <v>21808264</v>
      </c>
      <c r="J74" s="480">
        <v>24300000</v>
      </c>
      <c r="K74" s="480">
        <v>23395000</v>
      </c>
      <c r="L74" s="480">
        <v>25100000</v>
      </c>
    </row>
    <row r="75" spans="1:12" ht="15.6" customHeight="1">
      <c r="A75" s="606"/>
      <c r="B75" s="524" t="s">
        <v>2510</v>
      </c>
      <c r="C75" s="480">
        <v>21808264</v>
      </c>
      <c r="D75" s="480">
        <v>24300000</v>
      </c>
      <c r="E75" s="480">
        <v>23394725</v>
      </c>
      <c r="F75" s="480">
        <v>25100000</v>
      </c>
      <c r="G75" s="480" t="s">
        <v>2511</v>
      </c>
      <c r="H75" s="480" t="s">
        <v>2135</v>
      </c>
      <c r="I75" s="480">
        <v>21808264</v>
      </c>
      <c r="J75" s="480">
        <v>24300000</v>
      </c>
      <c r="K75" s="480">
        <v>23395000</v>
      </c>
      <c r="L75" s="480">
        <v>25100000</v>
      </c>
    </row>
    <row r="76" spans="1:12" ht="15.6" customHeight="1">
      <c r="A76" s="606"/>
      <c r="B76" s="524" t="s">
        <v>2512</v>
      </c>
      <c r="C76" s="480">
        <v>13630165</v>
      </c>
      <c r="D76" s="480">
        <v>16130000</v>
      </c>
      <c r="E76" s="480">
        <v>14621703</v>
      </c>
      <c r="F76" s="480">
        <v>15800000</v>
      </c>
      <c r="G76" s="480" t="s">
        <v>2513</v>
      </c>
      <c r="H76" s="480" t="s">
        <v>2139</v>
      </c>
      <c r="I76" s="480">
        <v>13630165</v>
      </c>
      <c r="J76" s="480">
        <v>16130000</v>
      </c>
      <c r="K76" s="480">
        <v>14622000</v>
      </c>
      <c r="L76" s="480">
        <v>15800000</v>
      </c>
    </row>
    <row r="77" spans="1:12" ht="15.6" customHeight="1">
      <c r="A77" s="606"/>
      <c r="B77" s="524" t="s">
        <v>2514</v>
      </c>
      <c r="C77" s="480">
        <v>54520660</v>
      </c>
      <c r="D77" s="480">
        <v>61950000</v>
      </c>
      <c r="E77" s="480">
        <v>58486812</v>
      </c>
      <c r="F77" s="480">
        <v>62700000</v>
      </c>
      <c r="G77" s="480" t="s">
        <v>2515</v>
      </c>
      <c r="H77" s="480" t="s">
        <v>2143</v>
      </c>
      <c r="I77" s="480">
        <v>54520660</v>
      </c>
      <c r="J77" s="480">
        <v>61950000</v>
      </c>
      <c r="K77" s="480">
        <v>58487000</v>
      </c>
      <c r="L77" s="480">
        <v>62700000</v>
      </c>
    </row>
    <row r="78" spans="1:12" ht="15.6" customHeight="1">
      <c r="A78" s="606"/>
      <c r="B78" s="524" t="s">
        <v>2516</v>
      </c>
      <c r="C78" s="480">
        <v>21808264</v>
      </c>
      <c r="D78" s="480">
        <v>24300000</v>
      </c>
      <c r="E78" s="480">
        <v>23394725</v>
      </c>
      <c r="F78" s="480">
        <v>25100000</v>
      </c>
      <c r="G78" s="480" t="s">
        <v>2517</v>
      </c>
      <c r="H78" s="480" t="s">
        <v>2147</v>
      </c>
      <c r="I78" s="480">
        <v>21808264</v>
      </c>
      <c r="J78" s="480">
        <v>24300000</v>
      </c>
      <c r="K78" s="480">
        <v>23395000</v>
      </c>
      <c r="L78" s="480">
        <v>25100000</v>
      </c>
    </row>
    <row r="79" spans="1:12" ht="15.6" customHeight="1">
      <c r="A79" s="606"/>
      <c r="B79" s="524" t="s">
        <v>2518</v>
      </c>
      <c r="C79" s="480">
        <v>0</v>
      </c>
      <c r="D79" s="480">
        <v>4500000</v>
      </c>
      <c r="E79" s="480">
        <v>3834906</v>
      </c>
      <c r="F79" s="480">
        <v>1300000</v>
      </c>
      <c r="G79" s="480" t="s">
        <v>1925</v>
      </c>
      <c r="H79" s="480" t="s">
        <v>2151</v>
      </c>
      <c r="I79" s="480">
        <v>0</v>
      </c>
      <c r="J79" s="480">
        <v>4500000</v>
      </c>
      <c r="K79" s="480">
        <v>3846000</v>
      </c>
      <c r="L79" s="480">
        <v>1300000</v>
      </c>
    </row>
    <row r="80" spans="1:12" ht="12.6" customHeight="1">
      <c r="A80" s="606"/>
      <c r="B80" s="522" t="s">
        <v>2519</v>
      </c>
      <c r="C80" s="375">
        <f>SUM(C40:C79)</f>
        <v>6739478344</v>
      </c>
      <c r="D80" s="375">
        <f>SUM(D40:D79)</f>
        <v>5528825000</v>
      </c>
      <c r="E80" s="375">
        <f>SUM(E40:E79)</f>
        <v>9422230957</v>
      </c>
      <c r="F80" s="375">
        <f>SUM(F40:F79)</f>
        <v>4719210000</v>
      </c>
      <c r="G80" s="375" t="s">
        <v>2520</v>
      </c>
      <c r="H80" s="375" t="s">
        <v>2519</v>
      </c>
      <c r="I80" s="375">
        <f>SUM(I40:I79)</f>
        <v>6114885995</v>
      </c>
      <c r="J80" s="375">
        <f>SUM(J40:J79)</f>
        <v>5530325000</v>
      </c>
      <c r="K80" s="375">
        <f>SUM(K40:K79)</f>
        <v>8516794023</v>
      </c>
      <c r="L80" s="375">
        <f>SUM(L40:L79)</f>
        <v>6532430000</v>
      </c>
    </row>
    <row r="81" spans="1:12" ht="13.15" customHeight="1">
      <c r="A81" s="606"/>
      <c r="B81" s="607" t="s">
        <v>2521</v>
      </c>
      <c r="C81" s="607"/>
      <c r="D81" s="607"/>
      <c r="E81" s="607"/>
      <c r="F81" s="607"/>
      <c r="G81" s="607"/>
      <c r="H81" s="607"/>
      <c r="I81" s="607"/>
      <c r="J81" s="607"/>
      <c r="K81" s="607"/>
      <c r="L81" s="607"/>
    </row>
    <row r="82" spans="1:12" ht="15.6" customHeight="1">
      <c r="A82" s="606"/>
      <c r="B82" s="524" t="s">
        <v>2522</v>
      </c>
      <c r="C82" s="480">
        <v>17500000</v>
      </c>
      <c r="D82" s="480">
        <v>55500000</v>
      </c>
      <c r="E82" s="480">
        <v>7500000</v>
      </c>
      <c r="F82" s="480">
        <v>55500000</v>
      </c>
      <c r="G82" s="480" t="s">
        <v>2523</v>
      </c>
      <c r="H82" s="480" t="s">
        <v>2524</v>
      </c>
      <c r="I82" s="480">
        <v>47867576</v>
      </c>
      <c r="J82" s="480">
        <v>55500000</v>
      </c>
      <c r="K82" s="480">
        <v>34561710</v>
      </c>
      <c r="L82" s="480">
        <v>55500000</v>
      </c>
    </row>
    <row r="83" spans="1:12" ht="15.6" customHeight="1">
      <c r="A83" s="606"/>
      <c r="B83" s="524" t="s">
        <v>2525</v>
      </c>
      <c r="C83" s="480">
        <v>13619251</v>
      </c>
      <c r="D83" s="480">
        <v>30250000</v>
      </c>
      <c r="E83" s="480">
        <v>13931450</v>
      </c>
      <c r="F83" s="480">
        <v>34990000</v>
      </c>
      <c r="G83" s="480" t="s">
        <v>2526</v>
      </c>
      <c r="H83" s="480" t="s">
        <v>2527</v>
      </c>
      <c r="I83" s="480">
        <v>13722826</v>
      </c>
      <c r="J83" s="480">
        <v>30250000</v>
      </c>
      <c r="K83" s="480">
        <v>14992187</v>
      </c>
      <c r="L83" s="480">
        <v>34990000</v>
      </c>
    </row>
    <row r="84" spans="1:12" ht="15.6" customHeight="1">
      <c r="A84" s="606"/>
      <c r="B84" s="524" t="s">
        <v>2528</v>
      </c>
      <c r="C84" s="480">
        <v>480000</v>
      </c>
      <c r="D84" s="480">
        <v>540000</v>
      </c>
      <c r="E84" s="480">
        <v>47000</v>
      </c>
      <c r="F84" s="480">
        <v>110000</v>
      </c>
      <c r="G84" s="480" t="s">
        <v>2529</v>
      </c>
      <c r="H84" s="480" t="s">
        <v>2530</v>
      </c>
      <c r="I84" s="480">
        <v>710595</v>
      </c>
      <c r="J84" s="480">
        <v>540000</v>
      </c>
      <c r="K84" s="480">
        <v>499523</v>
      </c>
      <c r="L84" s="480">
        <v>110000</v>
      </c>
    </row>
    <row r="85" spans="1:12" ht="15.6" customHeight="1">
      <c r="A85" s="606"/>
      <c r="B85" s="524" t="s">
        <v>2531</v>
      </c>
      <c r="C85" s="480">
        <v>663873</v>
      </c>
      <c r="D85" s="480">
        <v>1760000</v>
      </c>
      <c r="E85" s="480">
        <v>0</v>
      </c>
      <c r="F85" s="480">
        <v>800000</v>
      </c>
      <c r="G85" s="480" t="s">
        <v>2532</v>
      </c>
      <c r="H85" s="480" t="s">
        <v>1706</v>
      </c>
      <c r="I85" s="480">
        <v>291500</v>
      </c>
      <c r="J85" s="480">
        <v>1760000</v>
      </c>
      <c r="K85" s="480">
        <v>1748243</v>
      </c>
      <c r="L85" s="480">
        <v>800000</v>
      </c>
    </row>
    <row r="86" spans="1:12" ht="15.6" customHeight="1">
      <c r="A86" s="606"/>
      <c r="B86" s="524" t="s">
        <v>2669</v>
      </c>
      <c r="C86" s="480">
        <v>43500</v>
      </c>
      <c r="D86" s="480">
        <v>0</v>
      </c>
      <c r="E86" s="480">
        <v>0</v>
      </c>
      <c r="F86" s="480">
        <v>100000</v>
      </c>
      <c r="G86" s="480" t="s">
        <v>2624</v>
      </c>
      <c r="H86" s="480" t="s">
        <v>2623</v>
      </c>
      <c r="I86" s="480">
        <v>0</v>
      </c>
      <c r="J86" s="480">
        <v>0</v>
      </c>
      <c r="K86" s="480">
        <v>0</v>
      </c>
      <c r="L86" s="480">
        <v>100000</v>
      </c>
    </row>
    <row r="87" spans="1:12" ht="15.6" customHeight="1">
      <c r="A87" s="606"/>
      <c r="B87" s="524" t="s">
        <v>2533</v>
      </c>
      <c r="C87" s="480">
        <v>240000</v>
      </c>
      <c r="D87" s="480">
        <v>240000</v>
      </c>
      <c r="E87" s="480">
        <v>0</v>
      </c>
      <c r="F87" s="480">
        <v>240000</v>
      </c>
      <c r="G87" s="480" t="s">
        <v>1678</v>
      </c>
      <c r="H87" s="480" t="s">
        <v>1709</v>
      </c>
      <c r="I87" s="480">
        <v>133153</v>
      </c>
      <c r="J87" s="480">
        <v>240000</v>
      </c>
      <c r="K87" s="480">
        <v>147177</v>
      </c>
      <c r="L87" s="480">
        <v>240000</v>
      </c>
    </row>
    <row r="88" spans="1:12" ht="15.6" customHeight="1">
      <c r="A88" s="606"/>
      <c r="B88" s="524" t="s">
        <v>2534</v>
      </c>
      <c r="C88" s="480">
        <v>0</v>
      </c>
      <c r="D88" s="480">
        <v>3500000</v>
      </c>
      <c r="E88" s="480">
        <v>0</v>
      </c>
      <c r="F88" s="480">
        <v>200000</v>
      </c>
      <c r="G88" s="480" t="s">
        <v>1682</v>
      </c>
      <c r="H88" s="480" t="s">
        <v>1716</v>
      </c>
      <c r="I88" s="480">
        <v>0</v>
      </c>
      <c r="J88" s="480">
        <v>3500000</v>
      </c>
      <c r="K88" s="480">
        <v>0</v>
      </c>
      <c r="L88" s="480">
        <v>200000</v>
      </c>
    </row>
    <row r="89" spans="1:12" ht="15.6" customHeight="1">
      <c r="A89" s="606"/>
      <c r="B89" s="524" t="s">
        <v>2535</v>
      </c>
      <c r="C89" s="480">
        <v>0</v>
      </c>
      <c r="D89" s="480">
        <v>35000000</v>
      </c>
      <c r="E89" s="480">
        <v>1759520</v>
      </c>
      <c r="F89" s="480">
        <v>30000000</v>
      </c>
      <c r="G89" s="480" t="s">
        <v>1688</v>
      </c>
      <c r="H89" s="480" t="s">
        <v>2536</v>
      </c>
      <c r="I89" s="480">
        <v>0</v>
      </c>
      <c r="J89" s="480">
        <v>35000000</v>
      </c>
      <c r="K89" s="480">
        <v>2303000</v>
      </c>
      <c r="L89" s="480">
        <v>30000000</v>
      </c>
    </row>
    <row r="90" spans="1:12" s="127" customFormat="1" ht="15.6" customHeight="1">
      <c r="A90" s="606"/>
      <c r="B90" s="524" t="s">
        <v>2537</v>
      </c>
      <c r="C90" s="480">
        <v>0</v>
      </c>
      <c r="D90" s="480">
        <v>100000</v>
      </c>
      <c r="E90" s="480">
        <v>10000</v>
      </c>
      <c r="F90" s="480">
        <v>100000</v>
      </c>
      <c r="G90" s="480" t="s">
        <v>1726</v>
      </c>
      <c r="H90" s="480" t="s">
        <v>2538</v>
      </c>
      <c r="I90" s="480">
        <v>0</v>
      </c>
      <c r="J90" s="480">
        <v>100000</v>
      </c>
      <c r="K90" s="480">
        <v>0</v>
      </c>
      <c r="L90" s="480">
        <v>100000</v>
      </c>
    </row>
    <row r="91" spans="1:12" s="127" customFormat="1" ht="24">
      <c r="A91" s="606"/>
      <c r="B91" s="524" t="s">
        <v>2670</v>
      </c>
      <c r="C91" s="480">
        <v>0</v>
      </c>
      <c r="D91" s="480">
        <v>500000</v>
      </c>
      <c r="E91" s="480">
        <v>1159438</v>
      </c>
      <c r="F91" s="480">
        <v>0</v>
      </c>
      <c r="G91" s="500" t="s">
        <v>2659</v>
      </c>
      <c r="H91" s="480" t="s">
        <v>2671</v>
      </c>
      <c r="I91" s="480">
        <v>0</v>
      </c>
      <c r="J91" s="480">
        <v>500000</v>
      </c>
      <c r="K91" s="480">
        <v>707438</v>
      </c>
      <c r="L91" s="480">
        <v>0</v>
      </c>
    </row>
    <row r="92" spans="1:12" s="127" customFormat="1">
      <c r="A92" s="606"/>
      <c r="B92" s="524" t="s">
        <v>2814</v>
      </c>
      <c r="C92" s="480">
        <v>0</v>
      </c>
      <c r="D92" s="480">
        <v>0</v>
      </c>
      <c r="E92" s="480">
        <v>0</v>
      </c>
      <c r="F92" s="480">
        <v>700000</v>
      </c>
      <c r="G92" s="500" t="s">
        <v>2815</v>
      </c>
      <c r="H92" s="480" t="s">
        <v>2816</v>
      </c>
      <c r="I92" s="480">
        <v>0</v>
      </c>
      <c r="J92" s="480">
        <v>0</v>
      </c>
      <c r="K92" s="480">
        <v>0</v>
      </c>
      <c r="L92" s="480">
        <v>700000</v>
      </c>
    </row>
    <row r="93" spans="1:12" s="127" customFormat="1" ht="24">
      <c r="A93" s="606"/>
      <c r="B93" s="524" t="s">
        <v>2870</v>
      </c>
      <c r="C93" s="480">
        <v>0</v>
      </c>
      <c r="D93" s="480">
        <v>0</v>
      </c>
      <c r="E93" s="480">
        <v>0</v>
      </c>
      <c r="F93" s="480">
        <v>80000</v>
      </c>
      <c r="G93" s="500" t="s">
        <v>2874</v>
      </c>
      <c r="H93" s="480" t="s">
        <v>2872</v>
      </c>
      <c r="I93" s="480">
        <v>0</v>
      </c>
      <c r="J93" s="480">
        <v>0</v>
      </c>
      <c r="K93" s="480">
        <v>0</v>
      </c>
      <c r="L93" s="480">
        <v>80000</v>
      </c>
    </row>
    <row r="94" spans="1:12" s="127" customFormat="1">
      <c r="A94" s="606"/>
      <c r="B94" s="524" t="s">
        <v>2873</v>
      </c>
      <c r="C94" s="480">
        <v>0</v>
      </c>
      <c r="D94" s="480">
        <v>0</v>
      </c>
      <c r="E94" s="480">
        <v>0</v>
      </c>
      <c r="F94" s="480">
        <v>1350000</v>
      </c>
      <c r="G94" s="500" t="s">
        <v>2871</v>
      </c>
      <c r="H94" s="480" t="s">
        <v>2875</v>
      </c>
      <c r="I94" s="480">
        <v>0</v>
      </c>
      <c r="J94" s="480">
        <v>0</v>
      </c>
      <c r="K94" s="480">
        <v>0</v>
      </c>
      <c r="L94" s="480">
        <v>1350000</v>
      </c>
    </row>
    <row r="95" spans="1:12" ht="15.6" customHeight="1">
      <c r="A95" s="606"/>
      <c r="B95" s="522" t="s">
        <v>2539</v>
      </c>
      <c r="C95" s="375">
        <f>SUM(C82:C93)</f>
        <v>32546624</v>
      </c>
      <c r="D95" s="375">
        <v>127390000</v>
      </c>
      <c r="E95" s="375">
        <f>SUM(E82:E93)</f>
        <v>24407408</v>
      </c>
      <c r="F95" s="375">
        <f>SUM(F82:F94)</f>
        <v>124170000</v>
      </c>
      <c r="G95" s="375" t="s">
        <v>2540</v>
      </c>
      <c r="H95" s="375"/>
      <c r="I95" s="375">
        <f>SUM(I82:I93)</f>
        <v>62725650</v>
      </c>
      <c r="J95" s="375">
        <f>SUM(J82:J93)</f>
        <v>127390000</v>
      </c>
      <c r="K95" s="375">
        <f>SUM(K82:K93)</f>
        <v>54959278</v>
      </c>
      <c r="L95" s="375">
        <f>SUM(L82:L94)</f>
        <v>124170000</v>
      </c>
    </row>
    <row r="96" spans="1:12" ht="15.6" customHeight="1">
      <c r="A96" s="606"/>
      <c r="B96" s="607" t="s">
        <v>2541</v>
      </c>
      <c r="C96" s="607"/>
      <c r="D96" s="607"/>
      <c r="E96" s="607"/>
      <c r="F96" s="607"/>
      <c r="G96" s="607"/>
      <c r="H96" s="607"/>
      <c r="I96" s="607"/>
      <c r="J96" s="607"/>
      <c r="K96" s="607"/>
      <c r="L96" s="607"/>
    </row>
    <row r="97" spans="1:12" ht="15.6" customHeight="1">
      <c r="A97" s="606"/>
      <c r="B97" s="524" t="s">
        <v>2542</v>
      </c>
      <c r="C97" s="480">
        <v>251752689</v>
      </c>
      <c r="D97" s="480">
        <v>477000000</v>
      </c>
      <c r="E97" s="480">
        <v>313513031</v>
      </c>
      <c r="F97" s="480">
        <v>474700000</v>
      </c>
      <c r="G97" s="480" t="s">
        <v>2543</v>
      </c>
      <c r="H97" s="480" t="s">
        <v>1640</v>
      </c>
      <c r="I97" s="480">
        <v>373574728</v>
      </c>
      <c r="J97" s="480">
        <v>477000000</v>
      </c>
      <c r="K97" s="480">
        <v>425903813</v>
      </c>
      <c r="L97" s="480">
        <v>474700000</v>
      </c>
    </row>
    <row r="98" spans="1:12" ht="15.6" customHeight="1">
      <c r="A98" s="606"/>
      <c r="B98" s="524" t="s">
        <v>2544</v>
      </c>
      <c r="C98" s="480">
        <v>32689970</v>
      </c>
      <c r="D98" s="480">
        <v>46910000</v>
      </c>
      <c r="E98" s="480">
        <v>24230397</v>
      </c>
      <c r="F98" s="480">
        <v>171010000</v>
      </c>
      <c r="G98" s="480" t="s">
        <v>1553</v>
      </c>
      <c r="H98" s="480" t="s">
        <v>1608</v>
      </c>
      <c r="I98" s="480">
        <v>35595976</v>
      </c>
      <c r="J98" s="480">
        <v>46910000</v>
      </c>
      <c r="K98" s="480">
        <v>197686651</v>
      </c>
      <c r="L98" s="480">
        <v>171010000</v>
      </c>
    </row>
    <row r="99" spans="1:12" ht="15.6" customHeight="1">
      <c r="A99" s="606"/>
      <c r="B99" s="522" t="s">
        <v>2545</v>
      </c>
      <c r="C99" s="375">
        <f>SUM(C97:C98)</f>
        <v>284442659</v>
      </c>
      <c r="D99" s="375">
        <f>SUM(D97:D98)</f>
        <v>523910000</v>
      </c>
      <c r="E99" s="375">
        <f>SUM(E97:E98)</f>
        <v>337743428</v>
      </c>
      <c r="F99" s="375">
        <f>SUM(F97:F98)</f>
        <v>645710000</v>
      </c>
      <c r="G99" s="375" t="s">
        <v>2672</v>
      </c>
      <c r="H99" s="480"/>
      <c r="I99" s="375">
        <f>SUM(I97:I98)</f>
        <v>409170704</v>
      </c>
      <c r="J99" s="375">
        <f>SUM(J97:J98)</f>
        <v>523910000</v>
      </c>
      <c r="K99" s="375">
        <f>SUM(K97:K98)</f>
        <v>623590464</v>
      </c>
      <c r="L99" s="375">
        <f>SUM(L97:L98)</f>
        <v>645710000</v>
      </c>
    </row>
    <row r="100" spans="1:12" ht="22.9" customHeight="1">
      <c r="A100" s="606"/>
      <c r="B100" s="581" t="s">
        <v>2546</v>
      </c>
      <c r="C100" s="375">
        <f>C34+C80+C95+C99</f>
        <v>8991323575</v>
      </c>
      <c r="D100" s="375">
        <f>D34+D80+D95+D99</f>
        <v>9141445000</v>
      </c>
      <c r="E100" s="375">
        <f>E34+E80+E95+E99</f>
        <v>11115488721</v>
      </c>
      <c r="F100" s="375">
        <f>F34+F80+F95+F99</f>
        <v>7368472000</v>
      </c>
      <c r="G100" s="375" t="s">
        <v>2547</v>
      </c>
      <c r="H100" s="375"/>
      <c r="I100" s="375">
        <f>I34+I80+I95+I99</f>
        <v>9502433024</v>
      </c>
      <c r="J100" s="375">
        <f>J34+J80+J95+J99</f>
        <v>9552625000</v>
      </c>
      <c r="K100" s="375">
        <f>K34+K80+K95+K99</f>
        <v>10110090595</v>
      </c>
      <c r="L100" s="375">
        <f>L34+L80+L95+L99</f>
        <v>9584165000</v>
      </c>
    </row>
    <row r="101" spans="1:12">
      <c r="A101" s="606"/>
      <c r="C101" s="491"/>
    </row>
    <row r="102" spans="1:12">
      <c r="A102" s="606"/>
    </row>
    <row r="103" spans="1:12">
      <c r="A103" s="606"/>
    </row>
    <row r="104" spans="1:12">
      <c r="A104" s="606"/>
    </row>
    <row r="105" spans="1:12">
      <c r="A105" s="128"/>
    </row>
    <row r="106" spans="1:12">
      <c r="A106" s="128"/>
    </row>
    <row r="107" spans="1:12">
      <c r="A107" s="128"/>
    </row>
    <row r="108" spans="1:12">
      <c r="A108" s="128"/>
    </row>
  </sheetData>
  <mergeCells count="12">
    <mergeCell ref="A3:A34"/>
    <mergeCell ref="B1:L1"/>
    <mergeCell ref="B2:E2"/>
    <mergeCell ref="H2:J2"/>
    <mergeCell ref="A70:A104"/>
    <mergeCell ref="B81:L81"/>
    <mergeCell ref="B96:L96"/>
    <mergeCell ref="B35:L35"/>
    <mergeCell ref="B36:E36"/>
    <mergeCell ref="H36:J36"/>
    <mergeCell ref="B39:L39"/>
    <mergeCell ref="A37:A69"/>
  </mergeCells>
  <pageMargins left="0.24" right="0.15748031496062992" top="0.19685039370078741" bottom="0.23622047244094491" header="0.19685039370078741" footer="0.19685039370078741"/>
  <pageSetup paperSize="8" orientation="landscape" verticalDpi="0" r:id="rId1"/>
  <rowBreaks count="1" manualBreakCount="1">
    <brk id="10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7"/>
  <sheetViews>
    <sheetView view="pageBreakPreview" topLeftCell="C28" zoomScaleSheetLayoutView="100" workbookViewId="0">
      <selection activeCell="F51" sqref="F51"/>
    </sheetView>
  </sheetViews>
  <sheetFormatPr defaultRowHeight="15"/>
  <cols>
    <col min="1" max="1" width="6.28515625" style="2" customWidth="1"/>
    <col min="2" max="2" width="32.85546875" customWidth="1"/>
    <col min="3" max="3" width="12" customWidth="1"/>
    <col min="4" max="4" width="12.140625" customWidth="1"/>
    <col min="5" max="5" width="12.28515625" customWidth="1"/>
    <col min="6" max="6" width="12.7109375" customWidth="1"/>
    <col min="7" max="7" width="6.7109375" style="24" customWidth="1"/>
    <col min="8" max="8" width="34.5703125" customWidth="1"/>
    <col min="9" max="9" width="13.140625" style="224" customWidth="1"/>
    <col min="10" max="10" width="10.85546875" customWidth="1"/>
    <col min="11" max="11" width="11.28515625" style="127" customWidth="1"/>
    <col min="12" max="12" width="11.7109375" customWidth="1"/>
  </cols>
  <sheetData>
    <row r="1" spans="1:12" ht="18" customHeight="1">
      <c r="A1" s="617" t="s">
        <v>0</v>
      </c>
      <c r="B1" s="617"/>
      <c r="C1" s="617"/>
      <c r="D1" s="617"/>
      <c r="E1" s="617"/>
      <c r="F1" s="617"/>
      <c r="G1" s="617" t="s">
        <v>0</v>
      </c>
      <c r="H1" s="617"/>
      <c r="I1" s="617"/>
      <c r="J1" s="617"/>
      <c r="K1" s="617"/>
      <c r="L1" s="617"/>
    </row>
    <row r="2" spans="1:12" ht="15.6" customHeight="1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7.45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2" ht="39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2" ht="24">
      <c r="A5" s="51" t="s">
        <v>1416</v>
      </c>
      <c r="B5" s="262" t="s">
        <v>2327</v>
      </c>
      <c r="C5" s="262"/>
      <c r="D5" s="262"/>
      <c r="E5" s="262"/>
      <c r="F5" s="226"/>
      <c r="G5" s="231" t="s">
        <v>1417</v>
      </c>
      <c r="H5" s="231" t="s">
        <v>2328</v>
      </c>
      <c r="I5" s="204"/>
      <c r="J5" s="231"/>
      <c r="K5" s="231"/>
      <c r="L5" s="231"/>
    </row>
    <row r="6" spans="1:12">
      <c r="A6" s="146" t="s">
        <v>463</v>
      </c>
      <c r="B6" s="153" t="s">
        <v>464</v>
      </c>
      <c r="C6" s="153">
        <v>0</v>
      </c>
      <c r="D6" s="273">
        <v>20000</v>
      </c>
      <c r="E6" s="241">
        <v>0</v>
      </c>
      <c r="F6" s="162">
        <v>20000</v>
      </c>
      <c r="G6" s="240" t="s">
        <v>466</v>
      </c>
      <c r="H6" s="227" t="s">
        <v>33</v>
      </c>
      <c r="I6" s="169">
        <v>0</v>
      </c>
      <c r="J6" s="273">
        <v>100000</v>
      </c>
      <c r="K6" s="150">
        <v>0</v>
      </c>
      <c r="L6" s="162">
        <v>0</v>
      </c>
    </row>
    <row r="7" spans="1:12">
      <c r="A7" s="146" t="s">
        <v>465</v>
      </c>
      <c r="B7" s="153" t="s">
        <v>120</v>
      </c>
      <c r="C7" s="153">
        <v>0</v>
      </c>
      <c r="D7" s="273">
        <v>20000</v>
      </c>
      <c r="E7" s="241">
        <v>0</v>
      </c>
      <c r="F7" s="162">
        <v>20000</v>
      </c>
      <c r="G7" s="240" t="s">
        <v>467</v>
      </c>
      <c r="H7" s="227" t="s">
        <v>37</v>
      </c>
      <c r="I7" s="169">
        <v>27955</v>
      </c>
      <c r="J7" s="273">
        <v>2000000</v>
      </c>
      <c r="K7" s="150">
        <v>23189</v>
      </c>
      <c r="L7" s="162">
        <v>0</v>
      </c>
    </row>
    <row r="8" spans="1:12">
      <c r="A8" s="276"/>
      <c r="B8" s="153"/>
      <c r="C8" s="153"/>
      <c r="D8" s="273"/>
      <c r="E8" s="241"/>
      <c r="F8" s="162"/>
      <c r="G8" s="135" t="s">
        <v>44</v>
      </c>
      <c r="H8" s="228" t="s">
        <v>45</v>
      </c>
      <c r="I8" s="174">
        <f>SUM(I6:I7)</f>
        <v>27955</v>
      </c>
      <c r="J8" s="277">
        <f>SUM(J6:J7)</f>
        <v>2100000</v>
      </c>
      <c r="K8" s="277">
        <f>SUM(K6:K7)</f>
        <v>23189</v>
      </c>
      <c r="L8" s="277">
        <f>SUM(L6:L7)</f>
        <v>0</v>
      </c>
    </row>
    <row r="9" spans="1:12">
      <c r="A9" s="276"/>
      <c r="B9" s="153"/>
      <c r="C9" s="153"/>
      <c r="D9" s="273"/>
      <c r="E9" s="241"/>
      <c r="F9" s="162"/>
      <c r="G9" s="242"/>
      <c r="H9" s="138" t="s">
        <v>371</v>
      </c>
      <c r="I9" s="173"/>
      <c r="J9" s="278"/>
      <c r="K9" s="155"/>
      <c r="L9" s="166"/>
    </row>
    <row r="10" spans="1:12">
      <c r="A10" s="152"/>
      <c r="B10" s="39"/>
      <c r="C10" s="39"/>
      <c r="D10" s="39"/>
      <c r="E10" s="39"/>
      <c r="F10" s="39"/>
      <c r="G10" s="240" t="s">
        <v>468</v>
      </c>
      <c r="H10" s="227" t="s">
        <v>47</v>
      </c>
      <c r="I10" s="169">
        <v>9211036</v>
      </c>
      <c r="J10" s="273">
        <v>12500000</v>
      </c>
      <c r="K10" s="150">
        <v>9884767</v>
      </c>
      <c r="L10" s="162">
        <v>12960000</v>
      </c>
    </row>
    <row r="11" spans="1:12" ht="24">
      <c r="A11" s="219"/>
      <c r="B11" s="185"/>
      <c r="C11" s="185"/>
      <c r="D11" s="147"/>
      <c r="E11" s="147"/>
      <c r="F11" s="147"/>
      <c r="G11" s="240" t="s">
        <v>2699</v>
      </c>
      <c r="H11" s="227" t="s">
        <v>114</v>
      </c>
      <c r="I11" s="169">
        <v>0</v>
      </c>
      <c r="J11" s="273">
        <v>5000000</v>
      </c>
      <c r="K11" s="150">
        <v>0</v>
      </c>
      <c r="L11" s="162">
        <v>5500000</v>
      </c>
    </row>
    <row r="12" spans="1:12">
      <c r="A12" s="219"/>
      <c r="B12" s="185"/>
      <c r="C12" s="185"/>
      <c r="D12" s="147"/>
      <c r="E12" s="147"/>
      <c r="F12" s="147"/>
      <c r="G12" s="240" t="s">
        <v>469</v>
      </c>
      <c r="H12" s="227" t="s">
        <v>51</v>
      </c>
      <c r="I12" s="169">
        <v>15383</v>
      </c>
      <c r="J12" s="147">
        <v>50000</v>
      </c>
      <c r="K12" s="147">
        <v>2020</v>
      </c>
      <c r="L12" s="147">
        <v>10000</v>
      </c>
    </row>
    <row r="13" spans="1:12" ht="16.149999999999999" customHeight="1">
      <c r="A13" s="219"/>
      <c r="B13" s="185"/>
      <c r="C13" s="185"/>
      <c r="D13" s="147"/>
      <c r="E13" s="147"/>
      <c r="F13" s="147"/>
      <c r="G13" s="279" t="s">
        <v>470</v>
      </c>
      <c r="H13" s="279" t="s">
        <v>55</v>
      </c>
      <c r="I13" s="318">
        <v>0</v>
      </c>
      <c r="J13" s="279">
        <v>10000</v>
      </c>
      <c r="K13" s="279">
        <v>0</v>
      </c>
      <c r="L13" s="279">
        <v>10000</v>
      </c>
    </row>
    <row r="14" spans="1:12">
      <c r="A14" s="219"/>
      <c r="B14" s="185"/>
      <c r="C14" s="185"/>
      <c r="D14" s="147"/>
      <c r="E14" s="147"/>
      <c r="F14" s="147"/>
      <c r="G14" s="240" t="s">
        <v>471</v>
      </c>
      <c r="H14" s="227" t="s">
        <v>57</v>
      </c>
      <c r="I14" s="169">
        <v>0</v>
      </c>
      <c r="J14" s="273">
        <v>20000</v>
      </c>
      <c r="K14" s="150">
        <v>0</v>
      </c>
      <c r="L14" s="162">
        <v>20000</v>
      </c>
    </row>
    <row r="15" spans="1:12" ht="24">
      <c r="A15" s="221"/>
      <c r="B15" s="189"/>
      <c r="C15" s="189"/>
      <c r="D15" s="147"/>
      <c r="E15" s="147"/>
      <c r="F15" s="147"/>
      <c r="G15" s="240" t="s">
        <v>472</v>
      </c>
      <c r="H15" s="227" t="s">
        <v>172</v>
      </c>
      <c r="I15" s="169">
        <v>0</v>
      </c>
      <c r="J15" s="273">
        <v>20000</v>
      </c>
      <c r="K15" s="150">
        <v>0</v>
      </c>
      <c r="L15" s="162">
        <v>30000</v>
      </c>
    </row>
    <row r="16" spans="1:12">
      <c r="A16" s="219"/>
      <c r="B16" s="185"/>
      <c r="C16" s="185"/>
      <c r="D16" s="147"/>
      <c r="E16" s="147"/>
      <c r="F16" s="147"/>
      <c r="G16" s="240" t="s">
        <v>473</v>
      </c>
      <c r="H16" s="227" t="s">
        <v>61</v>
      </c>
      <c r="I16" s="169">
        <v>130</v>
      </c>
      <c r="J16" s="273">
        <v>20000</v>
      </c>
      <c r="K16" s="150">
        <v>100</v>
      </c>
      <c r="L16" s="162">
        <v>10000</v>
      </c>
    </row>
    <row r="17" spans="1:12">
      <c r="A17" s="219"/>
      <c r="B17" s="185"/>
      <c r="C17" s="185"/>
      <c r="D17" s="147"/>
      <c r="E17" s="147"/>
      <c r="F17" s="147"/>
      <c r="G17" s="240" t="s">
        <v>474</v>
      </c>
      <c r="H17" s="227" t="s">
        <v>63</v>
      </c>
      <c r="I17" s="169">
        <v>530250</v>
      </c>
      <c r="J17" s="273">
        <v>2000000</v>
      </c>
      <c r="K17" s="150">
        <v>538551</v>
      </c>
      <c r="L17" s="162">
        <v>1500000</v>
      </c>
    </row>
    <row r="18" spans="1:12">
      <c r="A18" s="190"/>
      <c r="B18" s="142"/>
      <c r="C18" s="142"/>
      <c r="D18" s="142"/>
      <c r="E18" s="142"/>
      <c r="F18" s="150"/>
      <c r="G18" s="240" t="s">
        <v>475</v>
      </c>
      <c r="H18" s="227" t="s">
        <v>65</v>
      </c>
      <c r="I18" s="169">
        <v>0</v>
      </c>
      <c r="J18" s="273">
        <v>20000</v>
      </c>
      <c r="K18" s="150">
        <v>1376</v>
      </c>
      <c r="L18" s="162">
        <v>10000</v>
      </c>
    </row>
    <row r="19" spans="1:12">
      <c r="A19" s="190"/>
      <c r="B19" s="142"/>
      <c r="C19" s="142"/>
      <c r="D19" s="142"/>
      <c r="E19" s="142"/>
      <c r="F19" s="150"/>
      <c r="G19" s="240" t="s">
        <v>476</v>
      </c>
      <c r="H19" s="227" t="s">
        <v>67</v>
      </c>
      <c r="I19" s="169">
        <v>175</v>
      </c>
      <c r="J19" s="273">
        <v>50000</v>
      </c>
      <c r="K19" s="150">
        <v>500</v>
      </c>
      <c r="L19" s="162">
        <v>10000</v>
      </c>
    </row>
    <row r="20" spans="1:12">
      <c r="A20" s="152"/>
      <c r="B20" s="153"/>
      <c r="C20" s="153"/>
      <c r="D20" s="147"/>
      <c r="E20" s="142"/>
      <c r="F20" s="147"/>
      <c r="G20" s="240" t="s">
        <v>477</v>
      </c>
      <c r="H20" s="227" t="s">
        <v>478</v>
      </c>
      <c r="I20" s="169">
        <v>1500</v>
      </c>
      <c r="J20" s="273">
        <v>50000</v>
      </c>
      <c r="K20" s="150">
        <v>0</v>
      </c>
      <c r="L20" s="162">
        <v>4000000</v>
      </c>
    </row>
    <row r="21" spans="1:12">
      <c r="A21" s="152"/>
      <c r="B21" s="153"/>
      <c r="C21" s="153"/>
      <c r="D21" s="147"/>
      <c r="E21" s="142"/>
      <c r="F21" s="147"/>
      <c r="G21" s="240" t="s">
        <v>479</v>
      </c>
      <c r="H21" s="227" t="s">
        <v>97</v>
      </c>
      <c r="I21" s="169">
        <v>0</v>
      </c>
      <c r="J21" s="273">
        <v>50000</v>
      </c>
      <c r="K21" s="150">
        <v>0</v>
      </c>
      <c r="L21" s="162">
        <v>0</v>
      </c>
    </row>
    <row r="22" spans="1:12">
      <c r="A22" s="191"/>
      <c r="B22" s="39"/>
      <c r="C22" s="39"/>
      <c r="D22" s="39"/>
      <c r="E22" s="39"/>
      <c r="F22" s="39"/>
      <c r="G22" s="240" t="s">
        <v>480</v>
      </c>
      <c r="H22" s="227" t="s">
        <v>186</v>
      </c>
      <c r="I22" s="169">
        <v>0</v>
      </c>
      <c r="J22" s="273">
        <v>500000</v>
      </c>
      <c r="K22" s="150">
        <v>148000</v>
      </c>
      <c r="L22" s="162">
        <v>4000000</v>
      </c>
    </row>
    <row r="23" spans="1:12">
      <c r="A23" s="191"/>
      <c r="B23" s="39"/>
      <c r="C23" s="39"/>
      <c r="D23" s="39"/>
      <c r="E23" s="150"/>
      <c r="F23" s="39"/>
      <c r="G23" s="240"/>
      <c r="H23" s="227"/>
      <c r="I23" s="169"/>
      <c r="J23" s="273"/>
      <c r="K23" s="150"/>
      <c r="L23" s="162"/>
    </row>
    <row r="24" spans="1:12">
      <c r="A24" s="191"/>
      <c r="B24" s="39"/>
      <c r="C24" s="39"/>
      <c r="D24" s="39"/>
      <c r="E24" s="150"/>
      <c r="F24" s="39"/>
      <c r="G24" s="240"/>
      <c r="H24" s="227"/>
      <c r="I24" s="169"/>
      <c r="J24" s="273"/>
      <c r="K24" s="150"/>
      <c r="L24" s="162"/>
    </row>
    <row r="25" spans="1:12">
      <c r="A25" s="191"/>
      <c r="B25" s="39"/>
      <c r="C25" s="39"/>
      <c r="D25" s="39"/>
      <c r="E25" s="39"/>
      <c r="F25" s="39"/>
      <c r="G25" s="135" t="s">
        <v>115</v>
      </c>
      <c r="H25" s="228" t="s">
        <v>116</v>
      </c>
      <c r="I25" s="174">
        <f>SUM(I10:I24)</f>
        <v>9758474</v>
      </c>
      <c r="J25" s="277">
        <f>SUM(J10:J24)</f>
        <v>20290000</v>
      </c>
      <c r="K25" s="277">
        <f>SUM(K10:K24)</f>
        <v>10575314</v>
      </c>
      <c r="L25" s="277">
        <f>SUM(L10:L24)</f>
        <v>28060000</v>
      </c>
    </row>
    <row r="26" spans="1:12">
      <c r="A26" s="191"/>
      <c r="B26" s="39"/>
      <c r="C26" s="39"/>
      <c r="D26" s="39"/>
      <c r="E26" s="39"/>
      <c r="F26" s="39"/>
      <c r="G26" s="227"/>
      <c r="H26" s="227"/>
      <c r="I26" s="169"/>
      <c r="J26" s="273"/>
      <c r="K26" s="150"/>
      <c r="L26" s="162"/>
    </row>
    <row r="27" spans="1:12">
      <c r="A27" s="191"/>
      <c r="B27" s="154"/>
      <c r="C27" s="154"/>
      <c r="D27" s="154"/>
      <c r="E27" s="154"/>
      <c r="F27" s="39"/>
      <c r="G27" s="227"/>
      <c r="H27" s="227"/>
      <c r="I27" s="169"/>
      <c r="J27" s="273"/>
      <c r="K27" s="150"/>
      <c r="L27" s="162"/>
    </row>
    <row r="28" spans="1:12">
      <c r="A28" s="191"/>
      <c r="B28" s="39"/>
      <c r="C28" s="39"/>
      <c r="D28" s="39"/>
      <c r="E28" s="39"/>
      <c r="F28" s="39"/>
      <c r="G28" s="227"/>
      <c r="H28" s="227"/>
      <c r="I28" s="169"/>
      <c r="J28" s="273"/>
      <c r="K28" s="150"/>
      <c r="L28" s="162"/>
    </row>
    <row r="29" spans="1:12">
      <c r="A29" s="191"/>
      <c r="B29" s="39"/>
      <c r="C29" s="39"/>
      <c r="D29" s="39"/>
      <c r="E29" s="39"/>
      <c r="F29" s="39"/>
      <c r="G29" s="227"/>
      <c r="H29" s="227"/>
      <c r="I29" s="169"/>
      <c r="J29" s="273"/>
      <c r="K29" s="150"/>
      <c r="L29" s="162"/>
    </row>
    <row r="30" spans="1:12">
      <c r="A30" s="191"/>
      <c r="B30" s="39"/>
      <c r="C30" s="39"/>
      <c r="D30" s="39"/>
      <c r="E30" s="39"/>
      <c r="F30" s="39"/>
      <c r="G30" s="236"/>
      <c r="H30" s="39"/>
      <c r="I30" s="205"/>
      <c r="J30" s="39"/>
      <c r="K30" s="451"/>
      <c r="L30" s="39"/>
    </row>
    <row r="31" spans="1:12">
      <c r="A31" s="191"/>
      <c r="B31" s="39"/>
      <c r="C31" s="39"/>
      <c r="D31" s="154"/>
      <c r="E31" s="154"/>
      <c r="F31" s="155"/>
      <c r="G31" s="138"/>
      <c r="H31" s="138"/>
      <c r="I31" s="173"/>
      <c r="J31" s="280"/>
      <c r="K31" s="280"/>
      <c r="L31" s="280"/>
    </row>
    <row r="32" spans="1:12">
      <c r="A32" s="191"/>
      <c r="B32" s="39"/>
      <c r="C32" s="39"/>
      <c r="D32" s="39"/>
      <c r="E32" s="39"/>
      <c r="F32" s="39"/>
      <c r="G32" s="187"/>
      <c r="H32" s="39"/>
      <c r="I32" s="205"/>
      <c r="J32" s="39"/>
      <c r="K32" s="451"/>
      <c r="L32" s="39"/>
    </row>
    <row r="33" spans="1:12">
      <c r="A33" s="191"/>
      <c r="B33" s="39"/>
      <c r="C33" s="39"/>
      <c r="D33" s="39"/>
      <c r="E33" s="39"/>
      <c r="F33" s="39"/>
      <c r="G33" s="187"/>
      <c r="H33" s="146"/>
      <c r="I33" s="169"/>
      <c r="J33" s="142"/>
      <c r="K33" s="150"/>
      <c r="L33" s="143"/>
    </row>
    <row r="34" spans="1:12">
      <c r="A34" s="191"/>
      <c r="B34" s="39"/>
      <c r="C34" s="39"/>
      <c r="D34" s="39"/>
      <c r="E34" s="39"/>
      <c r="F34" s="39"/>
      <c r="G34" s="187"/>
      <c r="H34" s="146"/>
      <c r="I34" s="169"/>
      <c r="J34" s="142"/>
      <c r="K34" s="150"/>
      <c r="L34" s="143"/>
    </row>
    <row r="35" spans="1:12">
      <c r="A35" s="191"/>
      <c r="B35" s="39"/>
      <c r="C35" s="39"/>
      <c r="D35" s="39"/>
      <c r="E35" s="39"/>
      <c r="F35" s="39"/>
      <c r="G35" s="187"/>
      <c r="H35" s="146"/>
      <c r="I35" s="169"/>
      <c r="J35" s="142"/>
      <c r="K35" s="150"/>
      <c r="L35" s="143"/>
    </row>
    <row r="36" spans="1:12">
      <c r="A36" s="191"/>
      <c r="B36" s="39"/>
      <c r="C36" s="39"/>
      <c r="D36" s="39"/>
      <c r="E36" s="39"/>
      <c r="F36" s="39"/>
      <c r="G36" s="187"/>
      <c r="H36" s="146"/>
      <c r="I36" s="169"/>
      <c r="J36" s="142"/>
      <c r="K36" s="150"/>
      <c r="L36" s="143"/>
    </row>
    <row r="37" spans="1:12">
      <c r="A37" s="191"/>
      <c r="B37" s="39"/>
      <c r="C37" s="39"/>
      <c r="D37" s="39"/>
      <c r="E37" s="39"/>
      <c r="F37" s="39"/>
      <c r="G37" s="236"/>
      <c r="H37" s="39"/>
      <c r="I37" s="205"/>
      <c r="J37" s="39"/>
      <c r="K37" s="451"/>
      <c r="L37" s="39"/>
    </row>
    <row r="38" spans="1:12" ht="8.4499999999999993" customHeight="1">
      <c r="A38" s="191"/>
      <c r="B38" s="39"/>
      <c r="C38" s="39"/>
      <c r="D38" s="39"/>
      <c r="E38" s="39"/>
      <c r="F38" s="39"/>
      <c r="G38" s="236"/>
      <c r="H38" s="39"/>
      <c r="I38" s="205"/>
      <c r="J38" s="39"/>
      <c r="K38" s="451"/>
      <c r="L38" s="39"/>
    </row>
    <row r="39" spans="1:12">
      <c r="A39" s="191"/>
      <c r="B39" s="39"/>
      <c r="C39" s="39"/>
      <c r="D39" s="39"/>
      <c r="E39" s="39"/>
      <c r="F39" s="39"/>
      <c r="G39" s="255"/>
      <c r="H39" s="51"/>
      <c r="I39" s="173"/>
      <c r="J39" s="267"/>
      <c r="K39" s="155"/>
      <c r="L39" s="199"/>
    </row>
    <row r="40" spans="1:12">
      <c r="A40" s="191"/>
      <c r="B40" s="39"/>
      <c r="C40" s="39"/>
      <c r="D40" s="39"/>
      <c r="E40" s="39"/>
      <c r="F40" s="39"/>
      <c r="G40" s="187"/>
      <c r="H40" s="39"/>
      <c r="I40" s="205"/>
      <c r="J40" s="39"/>
      <c r="K40" s="451"/>
      <c r="L40" s="39"/>
    </row>
    <row r="41" spans="1:12">
      <c r="A41" s="191"/>
      <c r="B41" s="39"/>
      <c r="C41" s="39"/>
      <c r="D41" s="39"/>
      <c r="E41" s="39"/>
      <c r="F41" s="39"/>
      <c r="G41" s="187"/>
      <c r="H41" s="146"/>
      <c r="I41" s="169"/>
      <c r="J41" s="142"/>
      <c r="K41" s="150"/>
      <c r="L41" s="143"/>
    </row>
    <row r="42" spans="1:12">
      <c r="A42" s="191"/>
      <c r="B42" s="39"/>
      <c r="C42" s="39"/>
      <c r="D42" s="39"/>
      <c r="E42" s="39"/>
      <c r="F42" s="39"/>
      <c r="G42" s="187"/>
      <c r="H42" s="146"/>
      <c r="I42" s="169"/>
      <c r="J42" s="142"/>
      <c r="K42" s="150"/>
      <c r="L42" s="143"/>
    </row>
    <row r="43" spans="1:12">
      <c r="A43" s="191"/>
      <c r="B43" s="39"/>
      <c r="C43" s="39"/>
      <c r="D43" s="39"/>
      <c r="E43" s="39"/>
      <c r="F43" s="39"/>
      <c r="G43" s="187"/>
      <c r="H43" s="146"/>
      <c r="I43" s="169"/>
      <c r="J43" s="142"/>
      <c r="K43" s="150"/>
      <c r="L43" s="143"/>
    </row>
    <row r="44" spans="1:12">
      <c r="A44" s="191"/>
      <c r="B44" s="39"/>
      <c r="C44" s="39"/>
      <c r="D44" s="39"/>
      <c r="E44" s="39"/>
      <c r="F44" s="39"/>
      <c r="G44" s="187"/>
      <c r="H44" s="146"/>
      <c r="I44" s="169"/>
      <c r="J44" s="142"/>
      <c r="K44" s="150"/>
      <c r="L44" s="143"/>
    </row>
    <row r="45" spans="1:12">
      <c r="A45" s="191"/>
      <c r="B45" s="39"/>
      <c r="C45" s="39"/>
      <c r="D45" s="39"/>
      <c r="E45" s="39"/>
      <c r="F45" s="39"/>
      <c r="G45" s="187"/>
      <c r="H45" s="146"/>
      <c r="I45" s="169"/>
      <c r="J45" s="142"/>
      <c r="K45" s="150"/>
      <c r="L45" s="143"/>
    </row>
    <row r="46" spans="1:12">
      <c r="A46" s="191"/>
      <c r="B46" s="39"/>
      <c r="C46" s="39"/>
      <c r="D46" s="39"/>
      <c r="E46" s="39"/>
      <c r="F46" s="39"/>
      <c r="G46" s="187"/>
      <c r="H46" s="146"/>
      <c r="I46" s="169"/>
      <c r="J46" s="142"/>
      <c r="K46" s="150"/>
      <c r="L46" s="143"/>
    </row>
    <row r="47" spans="1:12">
      <c r="A47" s="191"/>
      <c r="B47" s="39"/>
      <c r="C47" s="39"/>
      <c r="D47" s="39"/>
      <c r="E47" s="39"/>
      <c r="F47" s="39"/>
      <c r="G47" s="130"/>
      <c r="H47" s="228" t="s">
        <v>117</v>
      </c>
      <c r="I47" s="174">
        <f>I8+I25</f>
        <v>9786429</v>
      </c>
      <c r="J47" s="174">
        <f>J8+J25</f>
        <v>22390000</v>
      </c>
      <c r="K47" s="174">
        <f>K8+K25</f>
        <v>10598503</v>
      </c>
      <c r="L47" s="174">
        <f>L8+L25</f>
        <v>28060000</v>
      </c>
    </row>
    <row r="48" spans="1:12">
      <c r="A48" s="193"/>
      <c r="B48" s="119" t="s">
        <v>205</v>
      </c>
      <c r="C48" s="119">
        <v>0</v>
      </c>
      <c r="D48" s="247">
        <v>40000</v>
      </c>
      <c r="E48" s="257">
        <v>0</v>
      </c>
      <c r="F48" s="247">
        <f>SUM(F6:F47)</f>
        <v>40000</v>
      </c>
      <c r="G48" s="134" t="s">
        <v>2240</v>
      </c>
      <c r="H48" s="80"/>
      <c r="I48" s="207"/>
      <c r="J48" s="142"/>
      <c r="K48" s="478"/>
      <c r="L48" s="268"/>
    </row>
    <row r="49" spans="1:13" s="3" customFormat="1" ht="16.149999999999999" customHeight="1">
      <c r="A49" s="234"/>
      <c r="B49" s="37"/>
      <c r="C49" s="37"/>
      <c r="D49" s="37"/>
      <c r="E49" s="37"/>
      <c r="F49" s="37"/>
      <c r="G49" s="282"/>
      <c r="H49" s="37"/>
      <c r="I49" s="253"/>
      <c r="J49" s="37"/>
      <c r="K49" s="453"/>
      <c r="L49" s="37"/>
      <c r="M49" s="49"/>
    </row>
    <row r="50" spans="1:13" s="3" customFormat="1">
      <c r="A50" s="234"/>
      <c r="B50" s="37"/>
      <c r="C50" s="37"/>
      <c r="D50" s="37"/>
      <c r="E50" s="37"/>
      <c r="F50" s="37"/>
      <c r="G50" s="283"/>
      <c r="H50" s="64"/>
      <c r="I50" s="210"/>
      <c r="J50" s="64"/>
      <c r="K50" s="460"/>
      <c r="L50" s="64"/>
    </row>
    <row r="51" spans="1:13" s="3" customFormat="1">
      <c r="A51" s="234"/>
      <c r="B51" s="37"/>
      <c r="C51" s="37"/>
      <c r="D51" s="37"/>
      <c r="E51" s="37"/>
      <c r="F51" s="37"/>
      <c r="G51" s="284"/>
      <c r="H51" s="270"/>
      <c r="I51" s="308"/>
      <c r="J51" s="285"/>
      <c r="K51" s="286"/>
      <c r="L51" s="285"/>
    </row>
    <row r="52" spans="1:13" s="3" customFormat="1">
      <c r="A52" s="234"/>
      <c r="B52" s="37"/>
      <c r="C52" s="37"/>
      <c r="D52" s="37"/>
      <c r="E52" s="37"/>
      <c r="F52" s="37"/>
      <c r="G52" s="284"/>
      <c r="H52" s="270"/>
      <c r="I52" s="308"/>
      <c r="J52" s="285"/>
      <c r="K52" s="286"/>
      <c r="L52" s="285"/>
    </row>
    <row r="53" spans="1:13" s="3" customFormat="1">
      <c r="A53" s="234"/>
      <c r="B53" s="37"/>
      <c r="C53" s="37"/>
      <c r="D53" s="37"/>
      <c r="E53" s="37"/>
      <c r="F53" s="37"/>
      <c r="G53" s="284"/>
      <c r="H53" s="270"/>
      <c r="I53" s="308"/>
      <c r="J53" s="285"/>
      <c r="K53" s="286"/>
      <c r="L53" s="285"/>
    </row>
    <row r="54" spans="1:13" s="3" customFormat="1">
      <c r="A54" s="234"/>
      <c r="B54" s="37"/>
      <c r="C54" s="37"/>
      <c r="D54" s="37"/>
      <c r="E54" s="37"/>
      <c r="F54" s="37"/>
      <c r="G54" s="287"/>
      <c r="H54" s="270"/>
      <c r="I54" s="308"/>
      <c r="J54" s="285"/>
      <c r="K54" s="286"/>
      <c r="L54" s="285"/>
    </row>
    <row r="55" spans="1:13" s="3" customFormat="1">
      <c r="A55" s="234"/>
      <c r="B55" s="37"/>
      <c r="C55" s="37"/>
      <c r="D55" s="37"/>
      <c r="E55" s="37"/>
      <c r="F55" s="37"/>
      <c r="G55" s="287"/>
      <c r="H55" s="270"/>
      <c r="I55" s="308"/>
      <c r="J55" s="285"/>
      <c r="K55" s="286"/>
      <c r="L55" s="285"/>
    </row>
    <row r="56" spans="1:13" s="3" customFormat="1">
      <c r="A56" s="234"/>
      <c r="B56" s="37"/>
      <c r="C56" s="37"/>
      <c r="D56" s="37"/>
      <c r="E56" s="37"/>
      <c r="F56" s="37"/>
      <c r="G56" s="287"/>
      <c r="H56" s="270"/>
      <c r="I56" s="308"/>
      <c r="J56" s="285"/>
      <c r="K56" s="286"/>
      <c r="L56" s="291"/>
    </row>
    <row r="57" spans="1:13" s="3" customFormat="1">
      <c r="A57" s="234"/>
      <c r="B57" s="37"/>
      <c r="C57" s="37"/>
      <c r="D57" s="37"/>
      <c r="E57" s="37"/>
      <c r="F57" s="37"/>
      <c r="G57" s="270"/>
      <c r="H57" s="288"/>
      <c r="I57" s="308"/>
      <c r="J57" s="235"/>
      <c r="K57" s="479"/>
      <c r="L57" s="235"/>
    </row>
    <row r="58" spans="1:13" s="3" customFormat="1">
      <c r="A58" s="234"/>
      <c r="B58" s="37"/>
      <c r="C58" s="37"/>
      <c r="D58" s="37"/>
      <c r="E58" s="37"/>
      <c r="F58" s="37"/>
      <c r="G58" s="270"/>
      <c r="H58" s="288"/>
      <c r="I58" s="308"/>
      <c r="J58" s="235"/>
      <c r="K58" s="479"/>
      <c r="L58" s="235"/>
    </row>
    <row r="59" spans="1:13" s="3" customFormat="1">
      <c r="A59" s="234"/>
      <c r="B59" s="37"/>
      <c r="C59" s="37"/>
      <c r="D59" s="37"/>
      <c r="E59" s="37"/>
      <c r="F59" s="37"/>
      <c r="G59" s="270"/>
      <c r="H59" s="288"/>
      <c r="I59" s="308"/>
      <c r="J59" s="235"/>
      <c r="K59" s="479"/>
      <c r="L59" s="235"/>
    </row>
    <row r="60" spans="1:13" s="3" customFormat="1">
      <c r="A60" s="234"/>
      <c r="B60" s="37"/>
      <c r="C60" s="37"/>
      <c r="D60" s="37"/>
      <c r="E60" s="37"/>
      <c r="F60" s="156"/>
      <c r="G60" s="287"/>
      <c r="H60" s="289"/>
      <c r="I60" s="319"/>
      <c r="J60" s="290"/>
      <c r="K60" s="290"/>
      <c r="L60" s="290"/>
    </row>
    <row r="61" spans="1:13" s="3" customFormat="1">
      <c r="A61" s="234"/>
      <c r="B61" s="37"/>
      <c r="C61" s="37"/>
      <c r="D61" s="37"/>
      <c r="E61" s="37"/>
      <c r="F61" s="37"/>
      <c r="G61" s="287"/>
      <c r="H61" s="289"/>
      <c r="I61" s="319"/>
      <c r="J61" s="290"/>
      <c r="K61" s="290"/>
      <c r="L61" s="290"/>
    </row>
    <row r="62" spans="1:13" s="3" customFormat="1">
      <c r="A62" s="234"/>
      <c r="B62" s="37"/>
      <c r="C62" s="37"/>
      <c r="D62" s="37"/>
      <c r="E62" s="37"/>
      <c r="F62" s="37"/>
      <c r="G62" s="283"/>
      <c r="H62" s="37"/>
      <c r="I62" s="253"/>
      <c r="J62" s="37"/>
      <c r="K62" s="453"/>
      <c r="L62" s="37"/>
    </row>
    <row r="63" spans="1:13" s="3" customFormat="1">
      <c r="A63" s="234"/>
      <c r="B63" s="37"/>
      <c r="C63" s="37"/>
      <c r="D63" s="37"/>
      <c r="E63" s="37"/>
      <c r="F63" s="37"/>
      <c r="G63" s="283"/>
      <c r="H63" s="37"/>
      <c r="I63" s="253"/>
      <c r="J63" s="37"/>
      <c r="K63" s="453"/>
      <c r="L63" s="37"/>
    </row>
    <row r="64" spans="1:13" s="3" customFormat="1">
      <c r="A64" s="234"/>
      <c r="B64" s="37"/>
      <c r="C64" s="37"/>
      <c r="D64" s="37"/>
      <c r="E64" s="37"/>
      <c r="F64" s="37"/>
      <c r="G64" s="283"/>
      <c r="H64" s="37"/>
      <c r="I64" s="253"/>
      <c r="J64" s="37"/>
      <c r="K64" s="453"/>
      <c r="L64" s="37"/>
    </row>
    <row r="65" spans="1:12" s="3" customFormat="1">
      <c r="A65" s="234"/>
      <c r="B65" s="37"/>
      <c r="C65" s="37"/>
      <c r="D65" s="37"/>
      <c r="E65" s="37"/>
      <c r="F65" s="37"/>
      <c r="G65" s="283"/>
      <c r="H65" s="37"/>
      <c r="I65" s="253"/>
      <c r="J65" s="37"/>
      <c r="K65" s="453"/>
      <c r="L65" s="37"/>
    </row>
    <row r="66" spans="1:12" s="3" customFormat="1">
      <c r="A66" s="234"/>
      <c r="B66" s="37"/>
      <c r="C66" s="37"/>
      <c r="D66" s="37"/>
      <c r="E66" s="37"/>
      <c r="F66" s="37"/>
      <c r="G66" s="283"/>
      <c r="H66" s="37"/>
      <c r="I66" s="253"/>
      <c r="J66" s="37"/>
      <c r="K66" s="453"/>
      <c r="L66" s="37"/>
    </row>
    <row r="67" spans="1:12" s="3" customFormat="1">
      <c r="A67" s="234"/>
      <c r="B67" s="37"/>
      <c r="C67" s="37"/>
      <c r="D67" s="37"/>
      <c r="E67" s="37"/>
      <c r="F67" s="37"/>
      <c r="G67" s="283"/>
      <c r="H67" s="37"/>
      <c r="I67" s="253"/>
      <c r="J67" s="37"/>
      <c r="K67" s="453"/>
      <c r="L67" s="37"/>
    </row>
    <row r="68" spans="1:12" s="3" customFormat="1">
      <c r="A68" s="234"/>
      <c r="B68" s="37"/>
      <c r="C68" s="37"/>
      <c r="D68" s="37"/>
      <c r="E68" s="37"/>
      <c r="F68" s="37"/>
      <c r="G68" s="283"/>
      <c r="H68" s="37"/>
      <c r="I68" s="253"/>
      <c r="J68" s="37"/>
      <c r="K68" s="453"/>
      <c r="L68" s="37"/>
    </row>
    <row r="69" spans="1:12" s="3" customFormat="1">
      <c r="A69" s="234"/>
      <c r="B69" s="37"/>
      <c r="C69" s="37"/>
      <c r="D69" s="37"/>
      <c r="E69" s="37"/>
      <c r="F69" s="37"/>
      <c r="G69" s="283"/>
      <c r="H69" s="37"/>
      <c r="I69" s="253"/>
      <c r="J69" s="37"/>
      <c r="K69" s="453"/>
      <c r="L69" s="37"/>
    </row>
    <row r="70" spans="1:12" s="3" customFormat="1">
      <c r="A70" s="234"/>
      <c r="B70" s="37"/>
      <c r="C70" s="37"/>
      <c r="D70" s="37"/>
      <c r="E70" s="37"/>
      <c r="F70" s="37"/>
      <c r="G70" s="283"/>
      <c r="H70" s="37"/>
      <c r="I70" s="253"/>
      <c r="J70" s="37"/>
      <c r="K70" s="453"/>
      <c r="L70" s="37"/>
    </row>
    <row r="71" spans="1:12" s="3" customFormat="1">
      <c r="A71" s="234"/>
      <c r="B71" s="37"/>
      <c r="C71" s="37"/>
      <c r="D71" s="37"/>
      <c r="E71" s="37"/>
      <c r="F71" s="37"/>
      <c r="G71" s="283"/>
      <c r="H71" s="37"/>
      <c r="I71" s="253"/>
      <c r="J71" s="37"/>
      <c r="K71" s="453"/>
      <c r="L71" s="37"/>
    </row>
    <row r="72" spans="1:12" s="3" customFormat="1">
      <c r="A72" s="234"/>
      <c r="B72" s="37"/>
      <c r="C72" s="37"/>
      <c r="D72" s="37"/>
      <c r="E72" s="37"/>
      <c r="F72" s="37"/>
      <c r="G72" s="283"/>
      <c r="H72" s="37"/>
      <c r="I72" s="253"/>
      <c r="J72" s="37"/>
      <c r="K72" s="453"/>
      <c r="L72" s="37"/>
    </row>
    <row r="73" spans="1:12" s="3" customFormat="1">
      <c r="A73" s="234"/>
      <c r="B73" s="37"/>
      <c r="C73" s="37"/>
      <c r="D73" s="37"/>
      <c r="E73" s="37"/>
      <c r="F73" s="37"/>
      <c r="G73" s="283"/>
      <c r="H73" s="37"/>
      <c r="I73" s="253"/>
      <c r="J73" s="37"/>
      <c r="K73" s="453"/>
      <c r="L73" s="37"/>
    </row>
    <row r="74" spans="1:12" s="3" customFormat="1">
      <c r="A74" s="234"/>
      <c r="B74" s="37"/>
      <c r="C74" s="37"/>
      <c r="D74" s="37"/>
      <c r="E74" s="37"/>
      <c r="F74" s="37"/>
      <c r="G74" s="283"/>
      <c r="H74" s="37"/>
      <c r="I74" s="253"/>
      <c r="J74" s="37"/>
      <c r="K74" s="453"/>
      <c r="L74" s="37"/>
    </row>
    <row r="75" spans="1:12" s="3" customFormat="1">
      <c r="A75" s="234"/>
      <c r="B75" s="37"/>
      <c r="C75" s="37"/>
      <c r="D75" s="37"/>
      <c r="E75" s="37"/>
      <c r="F75" s="37"/>
      <c r="G75" s="283"/>
      <c r="H75" s="37"/>
      <c r="I75" s="253"/>
      <c r="J75" s="37"/>
      <c r="K75" s="453"/>
      <c r="L75" s="37"/>
    </row>
    <row r="76" spans="1:12" s="3" customFormat="1">
      <c r="A76" s="234"/>
      <c r="B76" s="37"/>
      <c r="C76" s="37"/>
      <c r="D76" s="37"/>
      <c r="E76" s="37"/>
      <c r="F76" s="37"/>
      <c r="G76" s="283"/>
      <c r="H76" s="37"/>
      <c r="I76" s="253"/>
      <c r="J76" s="37"/>
      <c r="K76" s="453"/>
      <c r="L76" s="37"/>
    </row>
    <row r="77" spans="1:12" s="3" customFormat="1">
      <c r="A77" s="234"/>
      <c r="B77" s="37"/>
      <c r="C77" s="37"/>
      <c r="D77" s="37"/>
      <c r="E77" s="37"/>
      <c r="F77" s="37"/>
      <c r="G77" s="283"/>
      <c r="H77" s="37"/>
      <c r="I77" s="253"/>
      <c r="J77" s="37"/>
      <c r="K77" s="453"/>
      <c r="L77" s="37"/>
    </row>
    <row r="78" spans="1:12" s="3" customFormat="1">
      <c r="A78" s="234"/>
      <c r="B78" s="37"/>
      <c r="C78" s="37"/>
      <c r="D78" s="37"/>
      <c r="E78" s="37"/>
      <c r="F78" s="37"/>
      <c r="G78" s="283"/>
      <c r="H78" s="37"/>
      <c r="I78" s="253"/>
      <c r="J78" s="37"/>
      <c r="K78" s="453"/>
      <c r="L78" s="37"/>
    </row>
    <row r="79" spans="1:12" s="3" customFormat="1">
      <c r="A79" s="234"/>
      <c r="B79" s="37"/>
      <c r="C79" s="37"/>
      <c r="D79" s="37"/>
      <c r="E79" s="37"/>
      <c r="F79" s="37"/>
      <c r="G79" s="283"/>
      <c r="H79" s="37"/>
      <c r="I79" s="253"/>
      <c r="J79" s="37"/>
      <c r="K79" s="453"/>
      <c r="L79" s="37"/>
    </row>
    <row r="80" spans="1:12" s="3" customFormat="1">
      <c r="A80" s="234"/>
      <c r="B80" s="37"/>
      <c r="C80" s="37"/>
      <c r="D80" s="37"/>
      <c r="E80" s="37"/>
      <c r="F80" s="37"/>
      <c r="G80" s="283"/>
      <c r="H80" s="37"/>
      <c r="I80" s="253"/>
      <c r="J80" s="37"/>
      <c r="K80" s="453"/>
      <c r="L80" s="37"/>
    </row>
    <row r="81" spans="1:12" s="3" customFormat="1">
      <c r="A81" s="234"/>
      <c r="B81" s="37"/>
      <c r="C81" s="37"/>
      <c r="D81" s="37"/>
      <c r="E81" s="37"/>
      <c r="F81" s="37"/>
      <c r="G81" s="283"/>
      <c r="H81" s="37"/>
      <c r="I81" s="253"/>
      <c r="J81" s="37"/>
      <c r="K81" s="453"/>
      <c r="L81" s="37"/>
    </row>
    <row r="82" spans="1:12" s="3" customFormat="1">
      <c r="A82" s="234"/>
      <c r="B82" s="37"/>
      <c r="C82" s="37"/>
      <c r="D82" s="37"/>
      <c r="E82" s="37"/>
      <c r="F82" s="37"/>
      <c r="G82" s="283"/>
      <c r="H82" s="37"/>
      <c r="I82" s="253"/>
      <c r="J82" s="37"/>
      <c r="K82" s="453"/>
      <c r="L82" s="37"/>
    </row>
    <row r="83" spans="1:12" s="3" customFormat="1">
      <c r="A83" s="234"/>
      <c r="B83" s="37"/>
      <c r="C83" s="37"/>
      <c r="D83" s="37"/>
      <c r="E83" s="37"/>
      <c r="F83" s="37"/>
      <c r="G83" s="283"/>
      <c r="H83" s="37"/>
      <c r="I83" s="253"/>
      <c r="J83" s="37"/>
      <c r="K83" s="453"/>
      <c r="L83" s="37"/>
    </row>
    <row r="84" spans="1:12" s="3" customFormat="1">
      <c r="A84" s="234"/>
      <c r="B84" s="37"/>
      <c r="C84" s="37"/>
      <c r="D84" s="37"/>
      <c r="E84" s="37"/>
      <c r="F84" s="37"/>
      <c r="G84" s="283"/>
      <c r="H84" s="37"/>
      <c r="I84" s="253"/>
      <c r="J84" s="37"/>
      <c r="K84" s="453"/>
      <c r="L84" s="37"/>
    </row>
    <row r="85" spans="1:12" s="3" customFormat="1">
      <c r="A85" s="234"/>
      <c r="B85" s="37"/>
      <c r="C85" s="37"/>
      <c r="D85" s="37"/>
      <c r="E85" s="37"/>
      <c r="F85" s="37"/>
      <c r="G85" s="283"/>
      <c r="H85" s="37"/>
      <c r="I85" s="253"/>
      <c r="J85" s="37"/>
      <c r="K85" s="453"/>
    </row>
    <row r="86" spans="1:12" s="3" customFormat="1">
      <c r="A86" s="234"/>
      <c r="B86" s="37"/>
      <c r="C86" s="37"/>
      <c r="D86" s="37"/>
      <c r="E86" s="37"/>
      <c r="F86" s="37"/>
      <c r="G86" s="283"/>
      <c r="H86" s="37"/>
      <c r="I86" s="253"/>
      <c r="J86" s="37"/>
      <c r="K86" s="453"/>
    </row>
    <row r="87" spans="1:12" s="3" customFormat="1">
      <c r="A87" s="234"/>
      <c r="B87" s="37"/>
      <c r="C87" s="37"/>
      <c r="D87" s="37"/>
      <c r="E87" s="37"/>
      <c r="F87" s="37"/>
      <c r="G87" s="283"/>
      <c r="H87" s="37"/>
      <c r="I87" s="253"/>
      <c r="J87" s="37"/>
      <c r="K87" s="453"/>
    </row>
    <row r="88" spans="1:12" s="3" customFormat="1">
      <c r="A88" s="234"/>
      <c r="B88" s="37"/>
      <c r="C88" s="37"/>
      <c r="D88" s="37"/>
      <c r="E88" s="37"/>
      <c r="F88" s="37"/>
      <c r="G88" s="283"/>
      <c r="H88" s="37"/>
      <c r="I88" s="253"/>
      <c r="J88" s="37"/>
      <c r="K88" s="453"/>
    </row>
    <row r="89" spans="1:12" s="3" customFormat="1">
      <c r="A89" s="234"/>
      <c r="B89" s="37"/>
      <c r="C89" s="37"/>
      <c r="D89" s="37"/>
      <c r="E89" s="37"/>
      <c r="F89" s="37"/>
      <c r="G89" s="283"/>
      <c r="H89" s="37"/>
      <c r="I89" s="253"/>
      <c r="J89" s="37"/>
      <c r="K89" s="453"/>
    </row>
    <row r="90" spans="1:12" s="3" customFormat="1">
      <c r="A90" s="234"/>
      <c r="B90" s="37"/>
      <c r="C90" s="37"/>
      <c r="D90" s="37"/>
      <c r="E90" s="37"/>
      <c r="F90" s="37"/>
      <c r="G90" s="283"/>
      <c r="H90" s="37"/>
      <c r="I90" s="253"/>
      <c r="J90" s="37"/>
      <c r="K90" s="453"/>
    </row>
    <row r="91" spans="1:12" s="3" customFormat="1">
      <c r="A91" s="234"/>
      <c r="B91" s="37"/>
      <c r="C91" s="37"/>
      <c r="D91" s="37"/>
      <c r="E91" s="37"/>
      <c r="F91" s="37"/>
      <c r="G91" s="283"/>
      <c r="H91" s="37"/>
      <c r="I91" s="253"/>
      <c r="J91" s="37"/>
      <c r="K91" s="453"/>
    </row>
    <row r="92" spans="1:12" s="3" customFormat="1">
      <c r="A92" s="234"/>
      <c r="B92" s="37"/>
      <c r="C92" s="37"/>
      <c r="D92" s="37"/>
      <c r="E92" s="37"/>
      <c r="F92" s="37"/>
      <c r="G92" s="283"/>
      <c r="H92" s="37"/>
      <c r="I92" s="253"/>
      <c r="J92" s="37"/>
      <c r="K92" s="453"/>
    </row>
    <row r="93" spans="1:12" s="3" customFormat="1">
      <c r="A93" s="234"/>
      <c r="B93" s="37"/>
      <c r="C93" s="37"/>
      <c r="D93" s="37"/>
      <c r="E93" s="37"/>
      <c r="F93" s="37"/>
      <c r="G93" s="25"/>
      <c r="I93" s="209"/>
      <c r="K93" s="450"/>
    </row>
    <row r="94" spans="1:12" s="3" customFormat="1">
      <c r="A94" s="4"/>
      <c r="G94" s="25"/>
      <c r="I94" s="209"/>
      <c r="K94" s="450"/>
    </row>
    <row r="95" spans="1:12" s="3" customFormat="1">
      <c r="A95" s="4"/>
      <c r="G95" s="25"/>
      <c r="H95" s="83"/>
      <c r="I95" s="211"/>
      <c r="J95" s="69"/>
      <c r="K95" s="69"/>
      <c r="L95" s="69"/>
    </row>
    <row r="96" spans="1:12" s="3" customFormat="1">
      <c r="A96" s="73"/>
      <c r="B96" s="22" t="s">
        <v>2241</v>
      </c>
      <c r="C96" s="22"/>
      <c r="D96" s="70"/>
      <c r="E96" s="70"/>
      <c r="F96" s="71"/>
      <c r="G96" s="84"/>
      <c r="I96" s="209"/>
      <c r="K96" s="450"/>
    </row>
    <row r="97" spans="1:11" s="3" customFormat="1">
      <c r="A97" s="4"/>
      <c r="G97" s="25"/>
      <c r="I97" s="209"/>
      <c r="K97" s="450"/>
    </row>
    <row r="98" spans="1:11" s="3" customFormat="1">
      <c r="A98" s="4"/>
      <c r="G98" s="25"/>
      <c r="I98" s="209"/>
      <c r="K98" s="450"/>
    </row>
    <row r="99" spans="1:11" s="3" customFormat="1">
      <c r="A99" s="4"/>
      <c r="G99" s="25"/>
      <c r="I99" s="209"/>
      <c r="K99" s="450"/>
    </row>
    <row r="100" spans="1:11" s="3" customFormat="1">
      <c r="A100" s="4"/>
      <c r="G100" s="25"/>
      <c r="I100" s="209"/>
      <c r="K100" s="450"/>
    </row>
    <row r="101" spans="1:11" s="3" customFormat="1">
      <c r="A101" s="4"/>
      <c r="G101" s="25"/>
      <c r="I101" s="209"/>
      <c r="K101" s="450"/>
    </row>
    <row r="102" spans="1:11" s="3" customFormat="1">
      <c r="A102" s="4"/>
      <c r="G102" s="25"/>
      <c r="I102" s="209"/>
      <c r="K102" s="450"/>
    </row>
    <row r="103" spans="1:11" s="3" customFormat="1">
      <c r="A103" s="4"/>
      <c r="G103" s="25"/>
      <c r="I103" s="209"/>
      <c r="K103" s="450"/>
    </row>
    <row r="104" spans="1:11" s="3" customFormat="1">
      <c r="A104" s="4"/>
      <c r="G104" s="25"/>
      <c r="I104" s="209"/>
      <c r="K104" s="450"/>
    </row>
    <row r="105" spans="1:11" s="3" customFormat="1">
      <c r="A105" s="4"/>
      <c r="G105" s="25"/>
      <c r="I105" s="209"/>
      <c r="K105" s="450"/>
    </row>
    <row r="106" spans="1:11" s="3" customFormat="1">
      <c r="A106" s="4"/>
      <c r="G106" s="25"/>
      <c r="I106" s="209"/>
      <c r="K106" s="450"/>
    </row>
    <row r="107" spans="1:11" s="3" customFormat="1">
      <c r="A107" s="4"/>
      <c r="G107" s="25"/>
      <c r="I107" s="209"/>
      <c r="K107" s="450"/>
    </row>
    <row r="108" spans="1:11" s="3" customFormat="1">
      <c r="A108" s="4"/>
      <c r="G108" s="25"/>
      <c r="I108" s="209"/>
      <c r="K108" s="450"/>
    </row>
    <row r="109" spans="1:11" s="3" customFormat="1">
      <c r="A109" s="4"/>
      <c r="G109" s="25"/>
      <c r="I109" s="209"/>
      <c r="K109" s="450"/>
    </row>
    <row r="110" spans="1:11" s="3" customFormat="1">
      <c r="A110" s="4"/>
      <c r="G110" s="25"/>
      <c r="I110" s="209"/>
      <c r="K110" s="450"/>
    </row>
    <row r="111" spans="1:11" s="3" customFormat="1">
      <c r="A111" s="4"/>
      <c r="G111" s="25"/>
      <c r="I111" s="209"/>
      <c r="K111" s="450"/>
    </row>
    <row r="112" spans="1:11" s="3" customFormat="1">
      <c r="A112" s="4"/>
      <c r="G112" s="25"/>
      <c r="I112" s="209"/>
      <c r="K112" s="450"/>
    </row>
    <row r="113" spans="1:11" s="3" customFormat="1">
      <c r="A113" s="4"/>
      <c r="G113" s="25"/>
      <c r="I113" s="209"/>
      <c r="K113" s="450"/>
    </row>
    <row r="114" spans="1:11" s="3" customFormat="1">
      <c r="A114" s="4"/>
      <c r="G114" s="25"/>
      <c r="I114" s="209"/>
      <c r="K114" s="450"/>
    </row>
    <row r="115" spans="1:11" s="3" customFormat="1">
      <c r="A115" s="4"/>
      <c r="G115" s="25"/>
      <c r="I115" s="209"/>
      <c r="K115" s="450"/>
    </row>
    <row r="116" spans="1:11" s="3" customFormat="1">
      <c r="A116" s="4"/>
      <c r="G116" s="25"/>
      <c r="I116" s="209"/>
      <c r="K116" s="450"/>
    </row>
    <row r="117" spans="1:11" s="3" customFormat="1">
      <c r="A117" s="4"/>
      <c r="G117" s="25"/>
      <c r="I117" s="209"/>
      <c r="K117" s="450"/>
    </row>
    <row r="118" spans="1:11" s="3" customFormat="1">
      <c r="A118" s="4"/>
      <c r="G118" s="25"/>
      <c r="I118" s="209"/>
      <c r="K118" s="450"/>
    </row>
    <row r="119" spans="1:11" s="3" customFormat="1">
      <c r="A119" s="4"/>
      <c r="G119" s="25"/>
      <c r="I119" s="209"/>
      <c r="K119" s="450"/>
    </row>
    <row r="120" spans="1:11" s="3" customFormat="1">
      <c r="A120" s="4"/>
      <c r="G120" s="25"/>
      <c r="I120" s="209"/>
      <c r="K120" s="450"/>
    </row>
    <row r="121" spans="1:11" s="3" customFormat="1">
      <c r="A121" s="4"/>
      <c r="G121" s="25"/>
      <c r="I121" s="209"/>
      <c r="K121" s="450"/>
    </row>
    <row r="122" spans="1:11" s="3" customFormat="1">
      <c r="A122" s="4"/>
      <c r="G122" s="25"/>
      <c r="I122" s="209"/>
      <c r="K122" s="450"/>
    </row>
    <row r="123" spans="1:11" s="3" customFormat="1">
      <c r="A123" s="4"/>
      <c r="G123" s="25"/>
      <c r="I123" s="209"/>
      <c r="K123" s="450"/>
    </row>
    <row r="124" spans="1:11" s="3" customFormat="1">
      <c r="A124" s="4"/>
      <c r="G124" s="25"/>
      <c r="I124" s="209"/>
      <c r="K124" s="450"/>
    </row>
    <row r="125" spans="1:11" s="3" customFormat="1">
      <c r="A125" s="4"/>
      <c r="G125" s="25"/>
      <c r="I125" s="209"/>
      <c r="K125" s="450"/>
    </row>
    <row r="126" spans="1:11" s="3" customFormat="1">
      <c r="A126" s="4"/>
      <c r="G126" s="25"/>
      <c r="I126" s="209"/>
      <c r="K126" s="450"/>
    </row>
    <row r="127" spans="1:11" s="3" customFormat="1">
      <c r="A127" s="4"/>
      <c r="G127" s="25"/>
      <c r="I127" s="209"/>
      <c r="K127" s="450"/>
    </row>
    <row r="128" spans="1:11" s="3" customFormat="1">
      <c r="A128" s="4"/>
      <c r="G128" s="25"/>
      <c r="I128" s="209"/>
      <c r="K128" s="450"/>
    </row>
    <row r="129" spans="1:11" s="3" customFormat="1">
      <c r="A129" s="4"/>
      <c r="G129" s="25"/>
      <c r="I129" s="209"/>
      <c r="K129" s="450"/>
    </row>
    <row r="130" spans="1:11" s="3" customFormat="1">
      <c r="A130" s="4"/>
      <c r="G130" s="25"/>
      <c r="I130" s="209"/>
      <c r="K130" s="450"/>
    </row>
    <row r="131" spans="1:11" s="3" customFormat="1">
      <c r="A131" s="4"/>
      <c r="G131" s="25"/>
      <c r="I131" s="209"/>
      <c r="K131" s="450"/>
    </row>
    <row r="132" spans="1:11" s="3" customFormat="1">
      <c r="A132" s="4"/>
      <c r="G132" s="25"/>
      <c r="I132" s="209"/>
      <c r="K132" s="450"/>
    </row>
    <row r="133" spans="1:11" s="3" customFormat="1">
      <c r="A133" s="4"/>
      <c r="G133" s="25"/>
      <c r="I133" s="209"/>
      <c r="K133" s="450"/>
    </row>
    <row r="134" spans="1:11" s="3" customFormat="1">
      <c r="A134" s="4"/>
      <c r="G134" s="25"/>
      <c r="I134" s="209"/>
      <c r="K134" s="450"/>
    </row>
    <row r="135" spans="1:11" s="3" customFormat="1">
      <c r="A135" s="4"/>
      <c r="G135" s="25"/>
      <c r="I135" s="209"/>
      <c r="K135" s="450"/>
    </row>
    <row r="136" spans="1:11" s="3" customFormat="1">
      <c r="A136" s="4"/>
      <c r="G136" s="25"/>
      <c r="I136" s="209"/>
      <c r="K136" s="450"/>
    </row>
    <row r="137" spans="1:11" s="3" customFormat="1">
      <c r="A137" s="4"/>
      <c r="G137" s="25"/>
      <c r="I137" s="209"/>
      <c r="K137" s="450"/>
    </row>
    <row r="138" spans="1:11" s="3" customFormat="1">
      <c r="A138" s="4"/>
      <c r="G138" s="25"/>
      <c r="I138" s="209"/>
      <c r="K138" s="450"/>
    </row>
    <row r="139" spans="1:11" s="3" customFormat="1">
      <c r="A139" s="4"/>
      <c r="G139" s="25"/>
      <c r="I139" s="209"/>
      <c r="K139" s="450"/>
    </row>
    <row r="140" spans="1:11" s="3" customFormat="1">
      <c r="A140" s="4"/>
      <c r="G140" s="25"/>
      <c r="I140" s="209"/>
      <c r="K140" s="450"/>
    </row>
    <row r="141" spans="1:11" s="3" customFormat="1">
      <c r="A141" s="4"/>
      <c r="G141" s="25"/>
      <c r="I141" s="209"/>
      <c r="K141" s="450"/>
    </row>
    <row r="142" spans="1:11" s="3" customFormat="1">
      <c r="A142" s="4"/>
      <c r="G142" s="25"/>
      <c r="I142" s="209"/>
      <c r="K142" s="450"/>
    </row>
    <row r="143" spans="1:11" s="3" customFormat="1">
      <c r="A143" s="4"/>
      <c r="G143" s="25"/>
      <c r="I143" s="209"/>
      <c r="K143" s="450"/>
    </row>
    <row r="144" spans="1:11" s="3" customFormat="1">
      <c r="A144" s="4"/>
      <c r="G144" s="25"/>
      <c r="I144" s="209"/>
      <c r="K144" s="450"/>
    </row>
    <row r="145" spans="1:12" s="3" customFormat="1">
      <c r="A145" s="4"/>
      <c r="G145" s="25"/>
      <c r="I145" s="209"/>
      <c r="K145" s="450"/>
    </row>
    <row r="146" spans="1:12" s="3" customFormat="1">
      <c r="A146" s="4"/>
      <c r="G146" s="25"/>
      <c r="I146" s="209"/>
      <c r="K146" s="450"/>
    </row>
    <row r="147" spans="1:12" s="3" customFormat="1">
      <c r="A147" s="4"/>
      <c r="G147" s="24"/>
      <c r="H147"/>
      <c r="I147" s="224"/>
      <c r="J147"/>
      <c r="K147" s="127"/>
      <c r="L147"/>
    </row>
  </sheetData>
  <mergeCells count="8">
    <mergeCell ref="G1:L1"/>
    <mergeCell ref="G2:L2"/>
    <mergeCell ref="A3:D3"/>
    <mergeCell ref="E3:F3"/>
    <mergeCell ref="G3:J3"/>
    <mergeCell ref="A1:F1"/>
    <mergeCell ref="A2:F2"/>
    <mergeCell ref="K3:L3"/>
  </mergeCells>
  <pageMargins left="0.69" right="0.55118110236220474" top="0.55118110236220474" bottom="0.55118110236220474" header="0.31496062992125984" footer="0.31496062992125984"/>
  <pageSetup paperSize="9" firstPageNumber="28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1"/>
  <sheetViews>
    <sheetView topLeftCell="C37" workbookViewId="0">
      <selection activeCell="C44" sqref="A44:XFD44"/>
    </sheetView>
  </sheetViews>
  <sheetFormatPr defaultRowHeight="17.45" customHeight="1"/>
  <cols>
    <col min="1" max="1" width="7" style="2" customWidth="1"/>
    <col min="2" max="2" width="35.42578125" customWidth="1"/>
    <col min="3" max="3" width="11.28515625" customWidth="1"/>
    <col min="4" max="4" width="10.85546875" customWidth="1"/>
    <col min="5" max="5" width="11.28515625" style="127" customWidth="1"/>
    <col min="6" max="6" width="12.28515625" customWidth="1"/>
    <col min="7" max="7" width="7.7109375" style="24" customWidth="1"/>
    <col min="8" max="8" width="32.42578125" customWidth="1"/>
    <col min="9" max="9" width="13" style="317" customWidth="1"/>
    <col min="10" max="10" width="12" customWidth="1"/>
    <col min="11" max="11" width="10.5703125" style="127" customWidth="1"/>
    <col min="12" max="12" width="11.7109375" customWidth="1"/>
  </cols>
  <sheetData>
    <row r="1" spans="1:12" ht="17.45" customHeight="1">
      <c r="A1" s="617" t="s">
        <v>0</v>
      </c>
      <c r="B1" s="617"/>
      <c r="C1" s="617"/>
      <c r="D1" s="617"/>
      <c r="E1" s="617"/>
      <c r="F1" s="617"/>
      <c r="G1" s="617" t="s">
        <v>0</v>
      </c>
      <c r="H1" s="617"/>
      <c r="I1" s="617"/>
      <c r="J1" s="617"/>
      <c r="K1" s="617"/>
      <c r="L1" s="617"/>
    </row>
    <row r="2" spans="1:12" ht="17.45" customHeight="1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7.45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2" ht="44.45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2" ht="24">
      <c r="A5" s="51" t="s">
        <v>1418</v>
      </c>
      <c r="B5" s="262" t="s">
        <v>2177</v>
      </c>
      <c r="C5" s="262"/>
      <c r="D5" s="262"/>
      <c r="E5" s="262"/>
      <c r="F5" s="226"/>
      <c r="G5" s="231" t="s">
        <v>1419</v>
      </c>
      <c r="H5" s="231" t="s">
        <v>2176</v>
      </c>
      <c r="I5" s="183"/>
      <c r="J5" s="231"/>
      <c r="K5" s="231"/>
      <c r="L5" s="231"/>
    </row>
    <row r="6" spans="1:12" ht="14.45" customHeight="1">
      <c r="A6" s="146" t="s">
        <v>481</v>
      </c>
      <c r="B6" s="153" t="s">
        <v>482</v>
      </c>
      <c r="C6" s="153">
        <v>0</v>
      </c>
      <c r="D6" s="273">
        <v>1500000</v>
      </c>
      <c r="E6" s="151">
        <v>0</v>
      </c>
      <c r="F6" s="162">
        <v>0</v>
      </c>
      <c r="G6" s="240" t="s">
        <v>494</v>
      </c>
      <c r="H6" s="227" t="s">
        <v>33</v>
      </c>
      <c r="I6" s="162">
        <v>3500</v>
      </c>
      <c r="J6" s="273">
        <v>100000</v>
      </c>
      <c r="K6" s="150">
        <v>0</v>
      </c>
      <c r="L6" s="162">
        <v>0</v>
      </c>
    </row>
    <row r="7" spans="1:12" ht="16.899999999999999" customHeight="1">
      <c r="A7" s="146" t="s">
        <v>483</v>
      </c>
      <c r="B7" s="153" t="s">
        <v>120</v>
      </c>
      <c r="C7" s="273">
        <v>4267780</v>
      </c>
      <c r="D7" s="273">
        <v>100000</v>
      </c>
      <c r="E7" s="151">
        <v>0</v>
      </c>
      <c r="F7" s="162">
        <v>0</v>
      </c>
      <c r="G7" s="240" t="s">
        <v>495</v>
      </c>
      <c r="H7" s="227" t="s">
        <v>37</v>
      </c>
      <c r="I7" s="162">
        <v>3550</v>
      </c>
      <c r="J7" s="273">
        <v>50000</v>
      </c>
      <c r="K7" s="150">
        <v>16750</v>
      </c>
      <c r="L7" s="162">
        <v>0</v>
      </c>
    </row>
    <row r="8" spans="1:12" ht="15" customHeight="1">
      <c r="A8" s="146" t="s">
        <v>484</v>
      </c>
      <c r="B8" s="153" t="s">
        <v>485</v>
      </c>
      <c r="C8" s="153">
        <v>0</v>
      </c>
      <c r="D8" s="273">
        <v>1000000</v>
      </c>
      <c r="E8" s="151">
        <v>0</v>
      </c>
      <c r="F8" s="162">
        <v>0</v>
      </c>
      <c r="G8" s="135" t="s">
        <v>44</v>
      </c>
      <c r="H8" s="228" t="s">
        <v>45</v>
      </c>
      <c r="I8" s="247">
        <f>SUM(I6:I7)</f>
        <v>7050</v>
      </c>
      <c r="J8" s="277">
        <f>SUM(J6:J7)</f>
        <v>150000</v>
      </c>
      <c r="K8" s="277">
        <f>SUM(K6:K7)</f>
        <v>16750</v>
      </c>
      <c r="L8" s="277">
        <f>SUM(L6:L7)</f>
        <v>0</v>
      </c>
    </row>
    <row r="9" spans="1:12" ht="17.45" customHeight="1">
      <c r="A9" s="146" t="s">
        <v>486</v>
      </c>
      <c r="B9" s="153" t="s">
        <v>487</v>
      </c>
      <c r="C9" s="153">
        <v>0</v>
      </c>
      <c r="D9" s="273">
        <v>1000000</v>
      </c>
      <c r="E9" s="151">
        <v>0</v>
      </c>
      <c r="F9" s="162">
        <v>0</v>
      </c>
      <c r="G9" s="138"/>
      <c r="H9" s="138" t="s">
        <v>798</v>
      </c>
      <c r="I9" s="166"/>
      <c r="J9" s="278"/>
      <c r="K9" s="155"/>
      <c r="L9" s="166"/>
    </row>
    <row r="10" spans="1:12" ht="17.45" customHeight="1">
      <c r="A10" s="146" t="s">
        <v>488</v>
      </c>
      <c r="B10" s="187" t="s">
        <v>489</v>
      </c>
      <c r="C10" s="218">
        <v>0</v>
      </c>
      <c r="D10" s="273">
        <v>1000000</v>
      </c>
      <c r="E10" s="217">
        <v>0</v>
      </c>
      <c r="F10" s="162">
        <v>0</v>
      </c>
      <c r="G10" s="240" t="s">
        <v>496</v>
      </c>
      <c r="H10" s="227" t="s">
        <v>47</v>
      </c>
      <c r="I10" s="162">
        <v>427107</v>
      </c>
      <c r="J10" s="273">
        <v>1000000</v>
      </c>
      <c r="K10" s="150">
        <v>526559</v>
      </c>
      <c r="L10" s="162">
        <v>2500000</v>
      </c>
    </row>
    <row r="11" spans="1:12" ht="16.149999999999999" customHeight="1">
      <c r="A11" s="184" t="s">
        <v>490</v>
      </c>
      <c r="B11" s="185" t="s">
        <v>491</v>
      </c>
      <c r="C11" s="185">
        <v>0</v>
      </c>
      <c r="D11" s="147">
        <v>1000000</v>
      </c>
      <c r="E11" s="147">
        <v>6700</v>
      </c>
      <c r="F11" s="147">
        <v>0</v>
      </c>
      <c r="G11" s="240" t="s">
        <v>2697</v>
      </c>
      <c r="H11" s="227" t="s">
        <v>114</v>
      </c>
      <c r="I11" s="162">
        <v>0</v>
      </c>
      <c r="J11" s="273">
        <v>400000</v>
      </c>
      <c r="K11" s="150">
        <v>0</v>
      </c>
      <c r="L11" s="162">
        <v>530000</v>
      </c>
    </row>
    <row r="12" spans="1:12" ht="13.9" customHeight="1">
      <c r="A12" s="184" t="s">
        <v>492</v>
      </c>
      <c r="B12" s="185" t="s">
        <v>493</v>
      </c>
      <c r="C12" s="273">
        <v>24000</v>
      </c>
      <c r="D12" s="147">
        <v>500000</v>
      </c>
      <c r="E12" s="147">
        <v>6500</v>
      </c>
      <c r="F12" s="147">
        <v>6000000</v>
      </c>
      <c r="G12" s="240" t="s">
        <v>497</v>
      </c>
      <c r="H12" s="227" t="s">
        <v>51</v>
      </c>
      <c r="I12" s="162">
        <v>3120</v>
      </c>
      <c r="J12" s="147">
        <v>100000</v>
      </c>
      <c r="K12" s="147">
        <v>0</v>
      </c>
      <c r="L12" s="147">
        <v>50000</v>
      </c>
    </row>
    <row r="13" spans="1:12" ht="24">
      <c r="A13" s="292" t="s">
        <v>2645</v>
      </c>
      <c r="B13" s="185" t="s">
        <v>2803</v>
      </c>
      <c r="C13" s="185">
        <v>0</v>
      </c>
      <c r="D13" s="147">
        <v>0</v>
      </c>
      <c r="E13" s="147">
        <v>0</v>
      </c>
      <c r="F13" s="147">
        <v>11000000</v>
      </c>
      <c r="G13" s="240" t="s">
        <v>498</v>
      </c>
      <c r="H13" s="227" t="s">
        <v>55</v>
      </c>
      <c r="I13" s="162">
        <v>17405</v>
      </c>
      <c r="J13" s="273">
        <v>50000</v>
      </c>
      <c r="K13" s="150">
        <v>5310</v>
      </c>
      <c r="L13" s="162">
        <v>20000</v>
      </c>
    </row>
    <row r="14" spans="1:12" ht="15">
      <c r="A14" s="219"/>
      <c r="B14" s="292"/>
      <c r="C14" s="292"/>
      <c r="D14" s="280"/>
      <c r="E14" s="280"/>
      <c r="F14" s="147"/>
      <c r="G14" s="240" t="s">
        <v>499</v>
      </c>
      <c r="H14" s="227" t="s">
        <v>57</v>
      </c>
      <c r="I14" s="162">
        <v>0</v>
      </c>
      <c r="J14" s="273">
        <v>50000</v>
      </c>
      <c r="K14" s="150">
        <v>1875</v>
      </c>
      <c r="L14" s="162">
        <v>50000</v>
      </c>
    </row>
    <row r="15" spans="1:12" ht="24">
      <c r="A15" s="221"/>
      <c r="B15" s="189"/>
      <c r="C15" s="189"/>
      <c r="D15" s="147"/>
      <c r="E15" s="147"/>
      <c r="F15" s="147"/>
      <c r="G15" s="240" t="s">
        <v>500</v>
      </c>
      <c r="H15" s="227" t="s">
        <v>142</v>
      </c>
      <c r="I15" s="162">
        <v>62042</v>
      </c>
      <c r="J15" s="273">
        <v>100000</v>
      </c>
      <c r="K15" s="150">
        <v>21119</v>
      </c>
      <c r="L15" s="162">
        <v>300000</v>
      </c>
    </row>
    <row r="16" spans="1:12" ht="17.45" customHeight="1">
      <c r="A16" s="219"/>
      <c r="B16" s="185"/>
      <c r="C16" s="185"/>
      <c r="D16" s="147"/>
      <c r="E16" s="147"/>
      <c r="F16" s="147"/>
      <c r="G16" s="240" t="s">
        <v>501</v>
      </c>
      <c r="H16" s="227" t="s">
        <v>61</v>
      </c>
      <c r="I16" s="162">
        <v>0</v>
      </c>
      <c r="J16" s="273">
        <v>50000</v>
      </c>
      <c r="K16" s="150">
        <v>0</v>
      </c>
      <c r="L16" s="162">
        <v>100000</v>
      </c>
    </row>
    <row r="17" spans="1:12" ht="17.45" customHeight="1">
      <c r="A17" s="219"/>
      <c r="B17" s="185"/>
      <c r="C17" s="185"/>
      <c r="D17" s="147"/>
      <c r="E17" s="147"/>
      <c r="F17" s="147"/>
      <c r="G17" s="240" t="s">
        <v>502</v>
      </c>
      <c r="H17" s="227" t="s">
        <v>67</v>
      </c>
      <c r="I17" s="162">
        <v>0</v>
      </c>
      <c r="J17" s="273">
        <v>50000</v>
      </c>
      <c r="K17" s="150">
        <v>0</v>
      </c>
      <c r="L17" s="162">
        <v>50000</v>
      </c>
    </row>
    <row r="18" spans="1:12" ht="17.45" customHeight="1">
      <c r="A18" s="190"/>
      <c r="B18" s="142"/>
      <c r="C18" s="142"/>
      <c r="D18" s="142"/>
      <c r="E18" s="150"/>
      <c r="F18" s="150"/>
      <c r="G18" s="255" t="s">
        <v>2646</v>
      </c>
      <c r="H18" s="227" t="s">
        <v>2634</v>
      </c>
      <c r="I18" s="162">
        <v>0</v>
      </c>
      <c r="J18" s="273">
        <v>0</v>
      </c>
      <c r="K18" s="150">
        <v>0</v>
      </c>
      <c r="L18" s="162">
        <v>0</v>
      </c>
    </row>
    <row r="19" spans="1:12" ht="17.45" customHeight="1">
      <c r="A19" s="190"/>
      <c r="B19" s="142"/>
      <c r="C19" s="142"/>
      <c r="D19" s="142"/>
      <c r="E19" s="150"/>
      <c r="F19" s="150"/>
      <c r="G19" s="240" t="s">
        <v>503</v>
      </c>
      <c r="H19" s="227" t="s">
        <v>504</v>
      </c>
      <c r="I19" s="162">
        <v>1590200</v>
      </c>
      <c r="J19" s="273">
        <v>3500000</v>
      </c>
      <c r="K19" s="150">
        <v>1994310</v>
      </c>
      <c r="L19" s="162">
        <v>20000000</v>
      </c>
    </row>
    <row r="20" spans="1:12" ht="17.45" customHeight="1">
      <c r="A20" s="152"/>
      <c r="B20" s="153"/>
      <c r="C20" s="153"/>
      <c r="D20" s="147"/>
      <c r="E20" s="150"/>
      <c r="F20" s="147"/>
      <c r="G20" s="240" t="s">
        <v>505</v>
      </c>
      <c r="H20" s="227" t="s">
        <v>506</v>
      </c>
      <c r="I20" s="162">
        <v>2977510</v>
      </c>
      <c r="J20" s="273">
        <v>4000000</v>
      </c>
      <c r="K20" s="150">
        <v>3990662</v>
      </c>
      <c r="L20" s="162">
        <v>6000000</v>
      </c>
    </row>
    <row r="21" spans="1:12" ht="17.45" customHeight="1">
      <c r="A21" s="152"/>
      <c r="B21" s="153"/>
      <c r="C21" s="153"/>
      <c r="D21" s="147"/>
      <c r="E21" s="150"/>
      <c r="F21" s="147"/>
      <c r="G21" s="240" t="s">
        <v>507</v>
      </c>
      <c r="H21" s="227" t="s">
        <v>508</v>
      </c>
      <c r="I21" s="162">
        <v>1001650</v>
      </c>
      <c r="J21" s="273">
        <v>2500000</v>
      </c>
      <c r="K21" s="150">
        <v>1004251</v>
      </c>
      <c r="L21" s="162">
        <v>1300000</v>
      </c>
    </row>
    <row r="22" spans="1:12" ht="16.899999999999999" customHeight="1">
      <c r="A22" s="191"/>
      <c r="B22" s="39"/>
      <c r="C22" s="39"/>
      <c r="D22" s="39"/>
      <c r="E22" s="451"/>
      <c r="F22" s="39"/>
      <c r="G22" s="240" t="s">
        <v>509</v>
      </c>
      <c r="H22" s="227" t="s">
        <v>510</v>
      </c>
      <c r="I22" s="162">
        <v>0</v>
      </c>
      <c r="J22" s="273">
        <v>2500000</v>
      </c>
      <c r="K22" s="150">
        <v>0</v>
      </c>
      <c r="L22" s="162">
        <v>2500000</v>
      </c>
    </row>
    <row r="23" spans="1:12" ht="15">
      <c r="A23" s="191"/>
      <c r="B23" s="39"/>
      <c r="C23" s="39"/>
      <c r="D23" s="39"/>
      <c r="E23" s="150"/>
      <c r="F23" s="39"/>
      <c r="G23" s="240" t="s">
        <v>511</v>
      </c>
      <c r="H23" s="227" t="s">
        <v>512</v>
      </c>
      <c r="I23" s="162">
        <v>56021</v>
      </c>
      <c r="J23" s="273">
        <v>150000</v>
      </c>
      <c r="K23" s="150">
        <v>106885</v>
      </c>
      <c r="L23" s="162">
        <v>200000</v>
      </c>
    </row>
    <row r="24" spans="1:12" ht="24">
      <c r="A24" s="191"/>
      <c r="B24" s="39"/>
      <c r="C24" s="39"/>
      <c r="D24" s="39"/>
      <c r="E24" s="150"/>
      <c r="F24" s="39"/>
      <c r="G24" s="240" t="s">
        <v>513</v>
      </c>
      <c r="H24" s="227" t="s">
        <v>2698</v>
      </c>
      <c r="I24" s="162">
        <v>0</v>
      </c>
      <c r="J24" s="273">
        <v>500000</v>
      </c>
      <c r="K24" s="150">
        <v>4580</v>
      </c>
      <c r="L24" s="162">
        <v>500000</v>
      </c>
    </row>
    <row r="25" spans="1:12" ht="17.45" customHeight="1">
      <c r="A25" s="191"/>
      <c r="B25" s="39"/>
      <c r="C25" s="39"/>
      <c r="D25" s="39"/>
      <c r="E25" s="451"/>
      <c r="F25" s="39"/>
      <c r="G25" s="240" t="s">
        <v>514</v>
      </c>
      <c r="H25" s="227" t="s">
        <v>515</v>
      </c>
      <c r="I25" s="162">
        <v>231505</v>
      </c>
      <c r="J25" s="273">
        <v>2000000</v>
      </c>
      <c r="K25" s="150">
        <v>11632</v>
      </c>
      <c r="L25" s="162">
        <v>2000000</v>
      </c>
    </row>
    <row r="26" spans="1:12" ht="17.45" customHeight="1">
      <c r="A26" s="191"/>
      <c r="B26" s="39"/>
      <c r="C26" s="39"/>
      <c r="D26" s="39"/>
      <c r="E26" s="451"/>
      <c r="F26" s="39"/>
      <c r="G26" s="240" t="s">
        <v>516</v>
      </c>
      <c r="H26" s="227" t="s">
        <v>517</v>
      </c>
      <c r="I26" s="162">
        <v>243045</v>
      </c>
      <c r="J26" s="273">
        <v>700000</v>
      </c>
      <c r="K26" s="273">
        <v>101272</v>
      </c>
      <c r="L26" s="273">
        <v>500000</v>
      </c>
    </row>
    <row r="27" spans="1:12" ht="17.45" customHeight="1">
      <c r="A27" s="191"/>
      <c r="B27" s="39"/>
      <c r="C27" s="39"/>
      <c r="D27" s="39"/>
      <c r="E27" s="451"/>
      <c r="F27" s="39"/>
      <c r="G27" s="240" t="s">
        <v>518</v>
      </c>
      <c r="H27" s="227" t="s">
        <v>519</v>
      </c>
      <c r="I27" s="162">
        <v>93598</v>
      </c>
      <c r="J27" s="273">
        <v>150000</v>
      </c>
      <c r="K27" s="150">
        <v>25112</v>
      </c>
      <c r="L27" s="162">
        <v>200000</v>
      </c>
    </row>
    <row r="28" spans="1:12" ht="17.45" customHeight="1">
      <c r="A28" s="191"/>
      <c r="B28" s="154"/>
      <c r="C28" s="154"/>
      <c r="D28" s="154"/>
      <c r="E28" s="154"/>
      <c r="F28" s="39"/>
      <c r="G28" s="240" t="s">
        <v>520</v>
      </c>
      <c r="H28" s="227" t="s">
        <v>521</v>
      </c>
      <c r="I28" s="162">
        <v>179885</v>
      </c>
      <c r="J28" s="273">
        <v>1000000</v>
      </c>
      <c r="K28" s="150">
        <v>13794</v>
      </c>
      <c r="L28" s="162">
        <v>2000000</v>
      </c>
    </row>
    <row r="29" spans="1:12" ht="17.45" customHeight="1">
      <c r="A29" s="191"/>
      <c r="B29" s="154"/>
      <c r="C29" s="154"/>
      <c r="D29" s="154"/>
      <c r="E29" s="154"/>
      <c r="F29" s="39"/>
      <c r="G29" s="240"/>
      <c r="H29" s="227" t="s">
        <v>2829</v>
      </c>
      <c r="I29" s="162">
        <v>0</v>
      </c>
      <c r="J29" s="273">
        <v>0</v>
      </c>
      <c r="K29" s="150">
        <v>0</v>
      </c>
      <c r="L29" s="162">
        <v>100000</v>
      </c>
    </row>
    <row r="30" spans="1:12" ht="17.45" customHeight="1">
      <c r="A30" s="191"/>
      <c r="B30" s="39"/>
      <c r="C30" s="39"/>
      <c r="D30" s="39"/>
      <c r="E30" s="451"/>
      <c r="F30" s="39"/>
      <c r="G30" s="135" t="s">
        <v>115</v>
      </c>
      <c r="H30" s="228" t="s">
        <v>116</v>
      </c>
      <c r="I30" s="247">
        <f>SUM(I10:I29)</f>
        <v>6883088</v>
      </c>
      <c r="J30" s="277">
        <f>SUM(J10:J29)</f>
        <v>18800000</v>
      </c>
      <c r="K30" s="277">
        <f>SUM(K10:K29)</f>
        <v>7807361</v>
      </c>
      <c r="L30" s="277">
        <f>SUM(L10:L29)</f>
        <v>38900000</v>
      </c>
    </row>
    <row r="31" spans="1:12" ht="17.45" customHeight="1">
      <c r="A31" s="191"/>
      <c r="B31" s="39"/>
      <c r="C31" s="39"/>
      <c r="D31" s="39"/>
      <c r="E31" s="451"/>
      <c r="F31" s="39"/>
      <c r="G31" s="293"/>
      <c r="H31" s="161"/>
      <c r="I31" s="310"/>
      <c r="J31" s="161"/>
      <c r="K31" s="461"/>
      <c r="L31" s="161"/>
    </row>
    <row r="32" spans="1:12" ht="17.45" customHeight="1">
      <c r="A32" s="191"/>
      <c r="B32" s="39"/>
      <c r="C32" s="39"/>
      <c r="D32" s="154"/>
      <c r="E32" s="154"/>
      <c r="F32" s="155"/>
      <c r="G32" s="236"/>
      <c r="H32" s="39"/>
      <c r="I32" s="311"/>
      <c r="J32" s="39"/>
      <c r="K32" s="451"/>
      <c r="L32" s="39"/>
    </row>
    <row r="33" spans="1:12" ht="17.45" customHeight="1">
      <c r="A33" s="191"/>
      <c r="B33" s="39"/>
      <c r="C33" s="39"/>
      <c r="D33" s="39"/>
      <c r="E33" s="451"/>
      <c r="F33" s="39"/>
      <c r="G33" s="138"/>
      <c r="H33" s="138"/>
      <c r="I33" s="166"/>
      <c r="J33" s="280"/>
      <c r="K33" s="280"/>
      <c r="L33" s="280"/>
    </row>
    <row r="34" spans="1:12" ht="17.45" customHeight="1">
      <c r="A34" s="191"/>
      <c r="B34" s="39"/>
      <c r="C34" s="39"/>
      <c r="D34" s="39"/>
      <c r="E34" s="451"/>
      <c r="F34" s="39"/>
      <c r="G34" s="187"/>
      <c r="H34" s="39"/>
      <c r="I34" s="311"/>
      <c r="J34" s="39"/>
      <c r="K34" s="451"/>
      <c r="L34" s="39"/>
    </row>
    <row r="35" spans="1:12" ht="17.45" customHeight="1">
      <c r="A35" s="191"/>
      <c r="B35" s="39"/>
      <c r="C35" s="39"/>
      <c r="D35" s="39"/>
      <c r="E35" s="451"/>
      <c r="F35" s="39"/>
      <c r="G35" s="187"/>
      <c r="H35" s="146"/>
      <c r="I35" s="260"/>
      <c r="J35" s="142"/>
      <c r="K35" s="150"/>
      <c r="L35" s="143"/>
    </row>
    <row r="36" spans="1:12" ht="17.45" customHeight="1">
      <c r="A36" s="191"/>
      <c r="B36" s="39"/>
      <c r="C36" s="39"/>
      <c r="D36" s="39"/>
      <c r="E36" s="451"/>
      <c r="F36" s="39"/>
      <c r="G36" s="187"/>
      <c r="H36" s="146"/>
      <c r="I36" s="260"/>
      <c r="J36" s="142"/>
      <c r="K36" s="150"/>
      <c r="L36" s="143"/>
    </row>
    <row r="37" spans="1:12" ht="17.45" customHeight="1">
      <c r="A37" s="191"/>
      <c r="B37" s="39"/>
      <c r="C37" s="39"/>
      <c r="D37" s="39"/>
      <c r="E37" s="451"/>
      <c r="F37" s="39"/>
      <c r="G37" s="187"/>
      <c r="H37" s="146"/>
      <c r="I37" s="260"/>
      <c r="J37" s="142"/>
      <c r="K37" s="150"/>
      <c r="L37" s="143"/>
    </row>
    <row r="38" spans="1:12" ht="11.45" customHeight="1">
      <c r="A38" s="191"/>
      <c r="B38" s="39"/>
      <c r="C38" s="39"/>
      <c r="D38" s="39"/>
      <c r="E38" s="451"/>
      <c r="F38" s="39"/>
      <c r="G38" s="187"/>
      <c r="H38" s="146"/>
      <c r="I38" s="260"/>
      <c r="J38" s="142"/>
      <c r="K38" s="150"/>
      <c r="L38" s="143"/>
    </row>
    <row r="39" spans="1:12" ht="17.45" customHeight="1">
      <c r="A39" s="191"/>
      <c r="B39" s="39"/>
      <c r="C39" s="39"/>
      <c r="D39" s="39"/>
      <c r="E39" s="451"/>
      <c r="F39" s="39"/>
      <c r="G39" s="187"/>
      <c r="H39" s="146"/>
      <c r="I39" s="260"/>
      <c r="J39" s="142"/>
      <c r="K39" s="150"/>
      <c r="L39" s="143"/>
    </row>
    <row r="40" spans="1:12" ht="17.45" customHeight="1">
      <c r="A40" s="191"/>
      <c r="B40" s="39"/>
      <c r="C40" s="39"/>
      <c r="D40" s="39"/>
      <c r="E40" s="451"/>
      <c r="F40" s="39"/>
      <c r="G40" s="187"/>
      <c r="H40" s="146"/>
      <c r="I40" s="260"/>
      <c r="J40" s="142"/>
      <c r="K40" s="150"/>
      <c r="L40" s="143"/>
    </row>
    <row r="41" spans="1:12" ht="17.45" customHeight="1">
      <c r="A41" s="191"/>
      <c r="B41" s="39"/>
      <c r="C41" s="39"/>
      <c r="D41" s="39"/>
      <c r="E41" s="451"/>
      <c r="F41" s="39"/>
      <c r="G41" s="187"/>
      <c r="H41" s="146"/>
      <c r="I41" s="260"/>
      <c r="J41" s="142"/>
      <c r="K41" s="150"/>
      <c r="L41" s="143"/>
    </row>
    <row r="42" spans="1:12" ht="12" customHeight="1">
      <c r="A42" s="191"/>
      <c r="B42" s="39"/>
      <c r="C42" s="39"/>
      <c r="D42" s="39"/>
      <c r="E42" s="451"/>
      <c r="F42" s="39"/>
      <c r="G42" s="130"/>
      <c r="H42" s="294" t="s">
        <v>117</v>
      </c>
      <c r="I42" s="320">
        <f>I8+I30</f>
        <v>6890138</v>
      </c>
      <c r="J42" s="320">
        <f>J8+J30</f>
        <v>18950000</v>
      </c>
      <c r="K42" s="320">
        <f>K8+K30</f>
        <v>7824111</v>
      </c>
      <c r="L42" s="320">
        <f>L8+L30</f>
        <v>38900000</v>
      </c>
    </row>
    <row r="43" spans="1:12" ht="17.45" customHeight="1">
      <c r="A43" s="193"/>
      <c r="B43" s="119" t="s">
        <v>205</v>
      </c>
      <c r="C43" s="178">
        <f>SUM(C7:C42)</f>
        <v>4291780</v>
      </c>
      <c r="D43" s="247">
        <f>SUM(D6:D42)</f>
        <v>6100000</v>
      </c>
      <c r="E43" s="247">
        <f>SUM(E6:E42)</f>
        <v>13200</v>
      </c>
      <c r="F43" s="247">
        <f>SUM(F6:F42)</f>
        <v>17000000</v>
      </c>
      <c r="G43" s="90" t="s">
        <v>2240</v>
      </c>
    </row>
    <row r="44" spans="1:12" s="3" customFormat="1" ht="17.45" customHeight="1">
      <c r="A44" s="4"/>
      <c r="E44" s="450"/>
      <c r="G44" s="86"/>
      <c r="I44" s="315"/>
      <c r="K44" s="450"/>
    </row>
    <row r="45" spans="1:12" s="3" customFormat="1" ht="17.45" customHeight="1">
      <c r="A45" s="4"/>
      <c r="E45" s="450"/>
      <c r="G45" s="25"/>
      <c r="H45" s="64"/>
      <c r="I45" s="259"/>
      <c r="J45" s="64"/>
      <c r="K45" s="460"/>
      <c r="L45" s="64"/>
    </row>
    <row r="46" spans="1:12" s="3" customFormat="1" ht="17.45" customHeight="1">
      <c r="A46" s="4"/>
      <c r="E46" s="450"/>
      <c r="G46" s="87"/>
      <c r="H46" s="60"/>
      <c r="I46" s="314"/>
      <c r="J46" s="66"/>
      <c r="K46" s="56"/>
      <c r="L46" s="66"/>
    </row>
    <row r="47" spans="1:12" s="3" customFormat="1" ht="17.45" customHeight="1">
      <c r="A47" s="4"/>
      <c r="E47" s="450"/>
      <c r="G47" s="87"/>
      <c r="H47" s="60"/>
      <c r="I47" s="314"/>
      <c r="J47" s="66"/>
      <c r="K47" s="56"/>
      <c r="L47" s="66"/>
    </row>
    <row r="48" spans="1:12" s="3" customFormat="1" ht="17.45" customHeight="1">
      <c r="A48" s="4"/>
      <c r="E48" s="450"/>
      <c r="G48" s="87"/>
      <c r="H48" s="60"/>
      <c r="I48" s="314"/>
      <c r="J48" s="66"/>
      <c r="K48" s="56"/>
      <c r="L48" s="66"/>
    </row>
    <row r="49" spans="1:12" s="3" customFormat="1" ht="17.45" customHeight="1">
      <c r="A49" s="4"/>
      <c r="E49" s="450"/>
      <c r="G49" s="88"/>
      <c r="H49" s="60"/>
      <c r="I49" s="314"/>
      <c r="J49" s="66"/>
      <c r="K49" s="56"/>
      <c r="L49" s="66"/>
    </row>
    <row r="50" spans="1:12" s="3" customFormat="1" ht="17.45" customHeight="1">
      <c r="A50" s="4"/>
      <c r="E50" s="450"/>
      <c r="G50" s="88"/>
      <c r="H50" s="60"/>
      <c r="I50" s="314"/>
      <c r="J50" s="66"/>
      <c r="K50" s="56"/>
      <c r="L50" s="66"/>
    </row>
    <row r="51" spans="1:12" s="3" customFormat="1" ht="17.45" customHeight="1">
      <c r="A51" s="4"/>
      <c r="E51" s="450"/>
      <c r="G51" s="88"/>
      <c r="H51" s="60"/>
      <c r="I51" s="314"/>
      <c r="J51" s="66"/>
      <c r="K51" s="56"/>
      <c r="L51" s="68"/>
    </row>
    <row r="52" spans="1:12" s="3" customFormat="1" ht="17.45" customHeight="1">
      <c r="A52" s="4"/>
      <c r="E52" s="450"/>
      <c r="G52" s="60"/>
      <c r="H52" s="21"/>
      <c r="I52" s="314"/>
      <c r="J52" s="55"/>
      <c r="K52" s="459"/>
      <c r="L52" s="55"/>
    </row>
    <row r="53" spans="1:12" s="3" customFormat="1" ht="17.45" customHeight="1">
      <c r="A53" s="4"/>
      <c r="E53" s="450"/>
      <c r="G53" s="60"/>
      <c r="H53" s="21"/>
      <c r="I53" s="314"/>
      <c r="J53" s="55"/>
      <c r="K53" s="459"/>
      <c r="L53" s="55"/>
    </row>
    <row r="54" spans="1:12" s="3" customFormat="1" ht="17.45" customHeight="1">
      <c r="A54" s="4"/>
      <c r="E54" s="450"/>
      <c r="F54" s="49"/>
      <c r="G54" s="60"/>
      <c r="H54" s="21"/>
      <c r="I54" s="314"/>
      <c r="J54" s="55"/>
      <c r="K54" s="459"/>
      <c r="L54" s="55"/>
    </row>
    <row r="55" spans="1:12" s="3" customFormat="1" ht="17.45" customHeight="1">
      <c r="A55" s="4"/>
      <c r="E55" s="450"/>
      <c r="G55" s="88"/>
      <c r="H55" s="89"/>
      <c r="I55" s="316"/>
      <c r="J55" s="69"/>
      <c r="K55" s="69"/>
      <c r="L55" s="69"/>
    </row>
    <row r="56" spans="1:12" s="3" customFormat="1" ht="17.45" customHeight="1">
      <c r="A56" s="4"/>
      <c r="E56" s="450"/>
      <c r="G56" s="88"/>
      <c r="H56" s="89"/>
      <c r="I56" s="316"/>
      <c r="J56" s="69"/>
      <c r="K56" s="69"/>
      <c r="L56" s="69"/>
    </row>
    <row r="57" spans="1:12" s="3" customFormat="1" ht="17.45" customHeight="1">
      <c r="A57" s="4"/>
      <c r="E57" s="450"/>
      <c r="G57" s="25"/>
      <c r="I57" s="315"/>
      <c r="K57" s="450"/>
    </row>
    <row r="58" spans="1:12" s="3" customFormat="1" ht="17.45" customHeight="1">
      <c r="A58" s="4"/>
      <c r="E58" s="450"/>
      <c r="G58" s="25"/>
      <c r="I58" s="315"/>
      <c r="K58" s="450"/>
    </row>
    <row r="59" spans="1:12" s="3" customFormat="1" ht="17.45" customHeight="1">
      <c r="A59" s="4"/>
      <c r="E59" s="450"/>
      <c r="G59" s="25"/>
      <c r="I59" s="315"/>
      <c r="K59" s="450"/>
    </row>
    <row r="60" spans="1:12" s="3" customFormat="1" ht="17.45" customHeight="1">
      <c r="A60" s="4"/>
      <c r="E60" s="450"/>
      <c r="G60" s="25"/>
      <c r="I60" s="315"/>
      <c r="K60" s="450"/>
    </row>
    <row r="61" spans="1:12" s="3" customFormat="1" ht="17.45" customHeight="1">
      <c r="A61" s="4"/>
      <c r="E61" s="450"/>
      <c r="G61" s="25"/>
      <c r="I61" s="315"/>
      <c r="K61" s="450"/>
    </row>
    <row r="62" spans="1:12" s="3" customFormat="1" ht="17.45" customHeight="1">
      <c r="A62" s="4"/>
      <c r="E62" s="450"/>
      <c r="G62" s="25"/>
      <c r="I62" s="315"/>
      <c r="K62" s="450"/>
    </row>
    <row r="63" spans="1:12" s="3" customFormat="1" ht="17.45" customHeight="1">
      <c r="A63" s="4"/>
      <c r="E63" s="450"/>
      <c r="G63" s="25"/>
      <c r="I63" s="315"/>
      <c r="K63" s="450"/>
    </row>
    <row r="64" spans="1:12" s="3" customFormat="1" ht="17.45" customHeight="1">
      <c r="A64" s="4"/>
      <c r="E64" s="450"/>
      <c r="G64" s="25"/>
      <c r="I64" s="315"/>
      <c r="K64" s="450"/>
    </row>
    <row r="65" spans="1:11" s="3" customFormat="1" ht="17.45" customHeight="1">
      <c r="A65" s="4"/>
      <c r="E65" s="450"/>
      <c r="G65" s="25"/>
      <c r="I65" s="315"/>
      <c r="K65" s="450"/>
    </row>
    <row r="66" spans="1:11" s="3" customFormat="1" ht="17.45" customHeight="1">
      <c r="A66" s="4"/>
      <c r="E66" s="450"/>
      <c r="G66" s="25"/>
      <c r="I66" s="315"/>
      <c r="K66" s="450"/>
    </row>
    <row r="67" spans="1:11" s="3" customFormat="1" ht="17.45" customHeight="1">
      <c r="A67" s="4"/>
      <c r="E67" s="450"/>
      <c r="G67" s="25"/>
      <c r="I67" s="315"/>
      <c r="K67" s="450"/>
    </row>
    <row r="68" spans="1:11" s="3" customFormat="1" ht="17.45" customHeight="1">
      <c r="A68" s="4"/>
      <c r="E68" s="450"/>
      <c r="G68" s="25"/>
      <c r="I68" s="315"/>
      <c r="K68" s="450"/>
    </row>
    <row r="69" spans="1:11" s="3" customFormat="1" ht="17.45" customHeight="1">
      <c r="A69" s="4"/>
      <c r="E69" s="450"/>
      <c r="G69" s="25"/>
      <c r="I69" s="315"/>
      <c r="K69" s="450"/>
    </row>
    <row r="70" spans="1:11" s="3" customFormat="1" ht="17.45" customHeight="1">
      <c r="A70" s="4"/>
      <c r="E70" s="450"/>
      <c r="G70" s="25"/>
      <c r="I70" s="315"/>
      <c r="K70" s="450"/>
    </row>
    <row r="71" spans="1:11" s="3" customFormat="1" ht="17.45" customHeight="1">
      <c r="A71" s="4"/>
      <c r="E71" s="450"/>
      <c r="G71" s="25"/>
      <c r="I71" s="315"/>
      <c r="K71" s="450"/>
    </row>
    <row r="72" spans="1:11" s="3" customFormat="1" ht="17.45" customHeight="1">
      <c r="A72" s="4"/>
      <c r="E72" s="450"/>
      <c r="G72" s="25"/>
      <c r="I72" s="315"/>
      <c r="K72" s="450"/>
    </row>
    <row r="73" spans="1:11" s="3" customFormat="1" ht="17.45" customHeight="1">
      <c r="A73" s="4"/>
      <c r="E73" s="450"/>
      <c r="G73" s="25"/>
      <c r="I73" s="315"/>
      <c r="K73" s="450"/>
    </row>
    <row r="74" spans="1:11" s="3" customFormat="1" ht="17.45" customHeight="1">
      <c r="A74" s="4"/>
      <c r="E74" s="450"/>
      <c r="G74" s="25"/>
      <c r="I74" s="315"/>
      <c r="K74" s="450"/>
    </row>
    <row r="75" spans="1:11" s="3" customFormat="1" ht="17.45" customHeight="1">
      <c r="A75" s="4"/>
      <c r="E75" s="450"/>
      <c r="G75" s="25"/>
      <c r="I75" s="315"/>
      <c r="K75" s="450"/>
    </row>
    <row r="76" spans="1:11" s="3" customFormat="1" ht="17.45" customHeight="1">
      <c r="A76" s="4"/>
      <c r="E76" s="450"/>
      <c r="G76" s="25"/>
      <c r="I76" s="315"/>
      <c r="K76" s="450"/>
    </row>
    <row r="77" spans="1:11" s="3" customFormat="1" ht="17.45" customHeight="1">
      <c r="A77" s="4"/>
      <c r="E77" s="450"/>
      <c r="G77" s="25"/>
      <c r="I77" s="315"/>
      <c r="K77" s="450"/>
    </row>
    <row r="78" spans="1:11" s="3" customFormat="1" ht="17.45" customHeight="1">
      <c r="A78" s="4"/>
      <c r="E78" s="450"/>
      <c r="G78" s="25"/>
      <c r="I78" s="315"/>
      <c r="K78" s="450"/>
    </row>
    <row r="79" spans="1:11" s="3" customFormat="1" ht="17.45" customHeight="1">
      <c r="A79" s="4"/>
      <c r="E79" s="450"/>
      <c r="G79" s="25"/>
      <c r="I79" s="315"/>
      <c r="K79" s="450"/>
    </row>
    <row r="80" spans="1:11" s="3" customFormat="1" ht="17.45" customHeight="1">
      <c r="A80" s="4"/>
      <c r="E80" s="450"/>
      <c r="G80" s="25"/>
      <c r="I80" s="315"/>
      <c r="K80" s="450"/>
    </row>
    <row r="81" spans="1:12" s="3" customFormat="1" ht="17.45" customHeight="1">
      <c r="A81" s="4"/>
      <c r="E81" s="450"/>
      <c r="G81" s="25"/>
      <c r="I81" s="315"/>
      <c r="K81" s="450"/>
    </row>
    <row r="82" spans="1:12" s="3" customFormat="1" ht="17.45" customHeight="1">
      <c r="A82" s="4"/>
      <c r="E82" s="450"/>
      <c r="G82" s="25"/>
      <c r="I82" s="315"/>
      <c r="K82" s="450"/>
    </row>
    <row r="83" spans="1:12" s="3" customFormat="1" ht="17.45" customHeight="1">
      <c r="A83" s="4"/>
      <c r="E83" s="450"/>
      <c r="G83" s="25"/>
      <c r="I83" s="315"/>
      <c r="K83" s="450"/>
    </row>
    <row r="84" spans="1:12" s="3" customFormat="1" ht="17.45" customHeight="1">
      <c r="A84" s="4"/>
      <c r="E84" s="450"/>
      <c r="G84" s="25"/>
      <c r="I84" s="315"/>
      <c r="K84" s="450"/>
    </row>
    <row r="85" spans="1:12" s="3" customFormat="1" ht="17.45" customHeight="1">
      <c r="A85" s="4"/>
      <c r="E85" s="450"/>
      <c r="G85" s="25"/>
      <c r="I85" s="315"/>
      <c r="K85" s="450"/>
    </row>
    <row r="86" spans="1:12" s="3" customFormat="1" ht="17.45" customHeight="1">
      <c r="A86" s="4"/>
      <c r="E86" s="450"/>
      <c r="G86" s="25"/>
      <c r="I86" s="315"/>
      <c r="K86" s="450"/>
    </row>
    <row r="87" spans="1:12" s="3" customFormat="1" ht="17.45" customHeight="1">
      <c r="A87" s="4"/>
      <c r="E87" s="450"/>
      <c r="G87" s="25"/>
      <c r="I87" s="315"/>
      <c r="K87" s="450"/>
    </row>
    <row r="88" spans="1:12" s="3" customFormat="1" ht="17.45" customHeight="1">
      <c r="A88" s="4"/>
      <c r="E88" s="450"/>
      <c r="G88" s="25"/>
      <c r="I88" s="315"/>
      <c r="K88" s="450"/>
    </row>
    <row r="89" spans="1:12" s="3" customFormat="1" ht="17.45" customHeight="1">
      <c r="A89" s="4"/>
      <c r="E89" s="450"/>
      <c r="G89" s="25"/>
      <c r="I89" s="315"/>
      <c r="K89" s="450"/>
    </row>
    <row r="90" spans="1:12" s="3" customFormat="1" ht="17.45" customHeight="1">
      <c r="A90" s="73"/>
      <c r="B90" s="22" t="s">
        <v>2241</v>
      </c>
      <c r="C90" s="22"/>
      <c r="D90" s="70"/>
      <c r="E90" s="70"/>
      <c r="F90" s="71"/>
      <c r="G90" s="25"/>
      <c r="H90" s="89"/>
      <c r="I90" s="316"/>
      <c r="J90" s="69"/>
      <c r="K90" s="69"/>
      <c r="L90" s="69"/>
    </row>
    <row r="91" spans="1:12" s="3" customFormat="1" ht="17.45" customHeight="1">
      <c r="A91" s="4"/>
      <c r="E91" s="450"/>
      <c r="G91" s="90"/>
      <c r="I91" s="315"/>
      <c r="K91" s="450"/>
    </row>
    <row r="92" spans="1:12" s="3" customFormat="1" ht="17.45" customHeight="1">
      <c r="A92" s="4"/>
      <c r="E92" s="450"/>
      <c r="G92" s="25"/>
      <c r="I92" s="315"/>
      <c r="K92" s="450"/>
    </row>
    <row r="93" spans="1:12" s="3" customFormat="1" ht="17.45" customHeight="1">
      <c r="A93" s="4"/>
      <c r="E93" s="450"/>
      <c r="G93" s="25"/>
      <c r="I93" s="315"/>
      <c r="K93" s="450"/>
    </row>
    <row r="94" spans="1:12" s="3" customFormat="1" ht="17.45" customHeight="1">
      <c r="A94" s="4"/>
      <c r="E94" s="450"/>
      <c r="G94" s="25"/>
      <c r="I94" s="315"/>
      <c r="K94" s="450"/>
    </row>
    <row r="95" spans="1:12" s="3" customFormat="1" ht="17.45" customHeight="1">
      <c r="A95" s="4"/>
      <c r="E95" s="450"/>
      <c r="G95" s="25"/>
      <c r="I95" s="315"/>
      <c r="K95" s="450"/>
    </row>
    <row r="96" spans="1:12" s="3" customFormat="1" ht="17.45" customHeight="1">
      <c r="A96" s="4"/>
      <c r="E96" s="450"/>
      <c r="G96" s="25"/>
      <c r="I96" s="315"/>
      <c r="K96" s="450"/>
    </row>
    <row r="97" spans="1:11" s="3" customFormat="1" ht="17.45" customHeight="1">
      <c r="A97" s="4"/>
      <c r="E97" s="450"/>
      <c r="G97" s="25"/>
      <c r="I97" s="315"/>
      <c r="K97" s="450"/>
    </row>
    <row r="98" spans="1:11" s="3" customFormat="1" ht="17.45" customHeight="1">
      <c r="A98" s="4"/>
      <c r="E98" s="450"/>
      <c r="G98" s="25"/>
      <c r="I98" s="315"/>
      <c r="K98" s="450"/>
    </row>
    <row r="99" spans="1:11" s="3" customFormat="1" ht="17.45" customHeight="1">
      <c r="A99" s="4"/>
      <c r="E99" s="450"/>
      <c r="G99" s="25"/>
      <c r="I99" s="315"/>
      <c r="K99" s="450"/>
    </row>
    <row r="100" spans="1:11" s="3" customFormat="1" ht="17.45" customHeight="1">
      <c r="A100" s="4"/>
      <c r="E100" s="450"/>
      <c r="G100" s="25"/>
      <c r="I100" s="315"/>
      <c r="K100" s="450"/>
    </row>
    <row r="101" spans="1:11" s="3" customFormat="1" ht="17.45" customHeight="1">
      <c r="A101" s="4"/>
      <c r="E101" s="450"/>
      <c r="G101" s="25"/>
      <c r="I101" s="315"/>
      <c r="K101" s="450"/>
    </row>
    <row r="102" spans="1:11" s="3" customFormat="1" ht="17.45" customHeight="1">
      <c r="A102" s="4"/>
      <c r="E102" s="450"/>
      <c r="G102" s="25"/>
      <c r="I102" s="315"/>
      <c r="K102" s="450"/>
    </row>
    <row r="103" spans="1:11" s="3" customFormat="1" ht="17.45" customHeight="1">
      <c r="A103" s="4"/>
      <c r="E103" s="450"/>
      <c r="G103" s="25"/>
      <c r="I103" s="315"/>
      <c r="K103" s="450"/>
    </row>
    <row r="104" spans="1:11" s="3" customFormat="1" ht="17.45" customHeight="1">
      <c r="A104" s="4"/>
      <c r="E104" s="450"/>
      <c r="G104" s="25"/>
      <c r="I104" s="315"/>
      <c r="K104" s="450"/>
    </row>
    <row r="105" spans="1:11" s="3" customFormat="1" ht="17.45" customHeight="1">
      <c r="A105" s="4"/>
      <c r="E105" s="450"/>
      <c r="G105" s="25"/>
      <c r="I105" s="315"/>
      <c r="K105" s="450"/>
    </row>
    <row r="106" spans="1:11" s="3" customFormat="1" ht="17.45" customHeight="1">
      <c r="A106" s="4"/>
      <c r="E106" s="450"/>
      <c r="G106" s="25"/>
      <c r="I106" s="315"/>
      <c r="K106" s="450"/>
    </row>
    <row r="107" spans="1:11" s="3" customFormat="1" ht="17.45" customHeight="1">
      <c r="A107" s="4"/>
      <c r="E107" s="450"/>
      <c r="G107" s="25"/>
      <c r="I107" s="315"/>
      <c r="K107" s="450"/>
    </row>
    <row r="108" spans="1:11" s="3" customFormat="1" ht="17.45" customHeight="1">
      <c r="A108" s="4"/>
      <c r="E108" s="450"/>
      <c r="G108" s="25"/>
      <c r="I108" s="315"/>
      <c r="K108" s="450"/>
    </row>
    <row r="109" spans="1:11" s="3" customFormat="1" ht="17.45" customHeight="1">
      <c r="A109" s="4"/>
      <c r="E109" s="450"/>
      <c r="G109" s="25"/>
      <c r="I109" s="315"/>
      <c r="K109" s="450"/>
    </row>
    <row r="110" spans="1:11" s="3" customFormat="1" ht="17.45" customHeight="1">
      <c r="A110" s="4"/>
      <c r="E110" s="450"/>
      <c r="G110" s="25"/>
      <c r="I110" s="315"/>
      <c r="K110" s="450"/>
    </row>
    <row r="111" spans="1:11" s="3" customFormat="1" ht="17.45" customHeight="1">
      <c r="A111" s="4"/>
      <c r="E111" s="450"/>
      <c r="G111" s="25"/>
      <c r="I111" s="315"/>
      <c r="K111" s="450"/>
    </row>
    <row r="112" spans="1:11" s="3" customFormat="1" ht="17.45" customHeight="1">
      <c r="A112" s="4"/>
      <c r="E112" s="450"/>
      <c r="G112" s="25"/>
      <c r="I112" s="315"/>
      <c r="K112" s="450"/>
    </row>
    <row r="113" spans="1:11" s="3" customFormat="1" ht="17.45" customHeight="1">
      <c r="A113" s="4"/>
      <c r="E113" s="450"/>
      <c r="G113" s="25"/>
      <c r="I113" s="315"/>
      <c r="K113" s="450"/>
    </row>
    <row r="114" spans="1:11" s="3" customFormat="1" ht="17.45" customHeight="1">
      <c r="A114" s="4"/>
      <c r="E114" s="450"/>
      <c r="G114" s="25"/>
      <c r="I114" s="315"/>
      <c r="K114" s="450"/>
    </row>
    <row r="115" spans="1:11" s="3" customFormat="1" ht="17.45" customHeight="1">
      <c r="A115" s="4"/>
      <c r="E115" s="450"/>
      <c r="G115" s="25"/>
      <c r="I115" s="315"/>
      <c r="K115" s="450"/>
    </row>
    <row r="116" spans="1:11" s="3" customFormat="1" ht="17.45" customHeight="1">
      <c r="A116" s="4"/>
      <c r="E116" s="450"/>
      <c r="G116" s="25"/>
      <c r="I116" s="315"/>
      <c r="K116" s="450"/>
    </row>
    <row r="117" spans="1:11" s="3" customFormat="1" ht="17.45" customHeight="1">
      <c r="A117" s="4"/>
      <c r="E117" s="450"/>
      <c r="G117" s="25"/>
      <c r="I117" s="315"/>
      <c r="K117" s="450"/>
    </row>
    <row r="118" spans="1:11" s="3" customFormat="1" ht="17.45" customHeight="1">
      <c r="A118" s="4"/>
      <c r="E118" s="450"/>
      <c r="G118" s="25"/>
      <c r="I118" s="315"/>
      <c r="K118" s="450"/>
    </row>
    <row r="119" spans="1:11" s="3" customFormat="1" ht="17.45" customHeight="1">
      <c r="A119" s="4"/>
      <c r="E119" s="450"/>
      <c r="G119" s="25"/>
      <c r="I119" s="315"/>
      <c r="K119" s="450"/>
    </row>
    <row r="120" spans="1:11" s="3" customFormat="1" ht="17.45" customHeight="1">
      <c r="A120" s="4"/>
      <c r="E120" s="450"/>
      <c r="G120" s="25"/>
      <c r="I120" s="315"/>
      <c r="K120" s="450"/>
    </row>
    <row r="121" spans="1:11" s="3" customFormat="1" ht="17.45" customHeight="1">
      <c r="A121" s="4"/>
      <c r="E121" s="450"/>
      <c r="G121" s="25"/>
      <c r="I121" s="315"/>
      <c r="K121" s="450"/>
    </row>
    <row r="122" spans="1:11" s="3" customFormat="1" ht="17.45" customHeight="1">
      <c r="A122" s="4"/>
      <c r="E122" s="450"/>
      <c r="G122" s="25"/>
      <c r="I122" s="315"/>
      <c r="K122" s="450"/>
    </row>
    <row r="123" spans="1:11" s="3" customFormat="1" ht="17.45" customHeight="1">
      <c r="A123" s="4"/>
      <c r="E123" s="450"/>
      <c r="G123" s="25"/>
      <c r="I123" s="315"/>
      <c r="K123" s="450"/>
    </row>
    <row r="124" spans="1:11" s="3" customFormat="1" ht="17.45" customHeight="1">
      <c r="A124" s="4"/>
      <c r="E124" s="450"/>
      <c r="G124" s="25"/>
      <c r="I124" s="315"/>
      <c r="K124" s="450"/>
    </row>
    <row r="125" spans="1:11" s="3" customFormat="1" ht="17.45" customHeight="1">
      <c r="A125" s="4"/>
      <c r="E125" s="450"/>
      <c r="G125" s="25"/>
      <c r="I125" s="315"/>
      <c r="K125" s="450"/>
    </row>
    <row r="126" spans="1:11" s="3" customFormat="1" ht="17.45" customHeight="1">
      <c r="A126" s="4"/>
      <c r="E126" s="450"/>
      <c r="G126" s="25"/>
      <c r="I126" s="315"/>
      <c r="K126" s="450"/>
    </row>
    <row r="127" spans="1:11" s="3" customFormat="1" ht="17.45" customHeight="1">
      <c r="A127" s="4"/>
      <c r="E127" s="450"/>
      <c r="G127" s="25"/>
      <c r="I127" s="315"/>
      <c r="K127" s="450"/>
    </row>
    <row r="128" spans="1:11" s="3" customFormat="1" ht="17.45" customHeight="1">
      <c r="A128" s="4"/>
      <c r="E128" s="450"/>
      <c r="G128" s="25"/>
      <c r="I128" s="315"/>
      <c r="K128" s="450"/>
    </row>
    <row r="129" spans="1:11" s="3" customFormat="1" ht="17.45" customHeight="1">
      <c r="A129" s="4"/>
      <c r="E129" s="450"/>
      <c r="G129" s="25"/>
      <c r="I129" s="315"/>
      <c r="K129" s="450"/>
    </row>
    <row r="130" spans="1:11" s="3" customFormat="1" ht="17.45" customHeight="1">
      <c r="A130" s="4"/>
      <c r="E130" s="450"/>
      <c r="G130" s="25"/>
      <c r="I130" s="315"/>
      <c r="K130" s="450"/>
    </row>
    <row r="131" spans="1:11" s="3" customFormat="1" ht="17.45" customHeight="1">
      <c r="A131" s="4"/>
      <c r="E131" s="450"/>
      <c r="G131" s="25"/>
      <c r="I131" s="315"/>
      <c r="K131" s="450"/>
    </row>
    <row r="132" spans="1:11" s="3" customFormat="1" ht="17.45" customHeight="1">
      <c r="A132" s="4"/>
      <c r="E132" s="450"/>
      <c r="G132" s="25"/>
      <c r="I132" s="315"/>
      <c r="K132" s="450"/>
    </row>
    <row r="133" spans="1:11" s="3" customFormat="1" ht="17.45" customHeight="1">
      <c r="A133" s="4"/>
      <c r="E133" s="450"/>
      <c r="G133" s="25"/>
      <c r="I133" s="315"/>
      <c r="K133" s="450"/>
    </row>
    <row r="134" spans="1:11" s="3" customFormat="1" ht="17.45" customHeight="1">
      <c r="A134" s="4"/>
      <c r="E134" s="450"/>
      <c r="G134" s="25"/>
      <c r="I134" s="315"/>
      <c r="K134" s="450"/>
    </row>
    <row r="135" spans="1:11" s="3" customFormat="1" ht="17.45" customHeight="1">
      <c r="A135" s="4"/>
      <c r="E135" s="450"/>
      <c r="G135" s="25"/>
      <c r="I135" s="315"/>
      <c r="K135" s="450"/>
    </row>
    <row r="136" spans="1:11" s="3" customFormat="1" ht="17.45" customHeight="1">
      <c r="A136" s="4"/>
      <c r="E136" s="450"/>
      <c r="G136" s="25"/>
      <c r="I136" s="315"/>
      <c r="K136" s="450"/>
    </row>
    <row r="137" spans="1:11" s="3" customFormat="1" ht="17.45" customHeight="1">
      <c r="A137" s="4"/>
      <c r="E137" s="450"/>
      <c r="G137" s="25"/>
      <c r="I137" s="315"/>
      <c r="K137" s="450"/>
    </row>
    <row r="138" spans="1:11" s="3" customFormat="1" ht="17.45" customHeight="1">
      <c r="A138" s="4"/>
      <c r="E138" s="450"/>
      <c r="G138" s="25"/>
      <c r="I138" s="315"/>
      <c r="K138" s="450"/>
    </row>
    <row r="139" spans="1:11" s="3" customFormat="1" ht="17.45" customHeight="1">
      <c r="A139" s="4"/>
      <c r="E139" s="450"/>
      <c r="G139" s="25"/>
      <c r="I139" s="315"/>
      <c r="K139" s="450"/>
    </row>
    <row r="140" spans="1:11" s="3" customFormat="1" ht="17.45" customHeight="1">
      <c r="A140" s="4"/>
      <c r="E140" s="450"/>
      <c r="G140" s="25"/>
      <c r="I140" s="315"/>
      <c r="K140" s="450"/>
    </row>
    <row r="141" spans="1:11" s="3" customFormat="1" ht="17.45" customHeight="1">
      <c r="A141" s="4"/>
      <c r="E141" s="450"/>
      <c r="G141" s="25"/>
      <c r="I141" s="315"/>
      <c r="K141" s="450"/>
    </row>
  </sheetData>
  <mergeCells count="8">
    <mergeCell ref="G1:L1"/>
    <mergeCell ref="G2:L2"/>
    <mergeCell ref="A3:D3"/>
    <mergeCell ref="E3:F3"/>
    <mergeCell ref="G3:J3"/>
    <mergeCell ref="A1:F1"/>
    <mergeCell ref="A2:F2"/>
    <mergeCell ref="K3:L3"/>
  </mergeCells>
  <pageMargins left="0.64" right="0.55118110236220474" top="0.55118110236220474" bottom="0.55118110236220474" header="0.31496062992125984" footer="0.31496062992125984"/>
  <pageSetup paperSize="9" firstPageNumber="30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6"/>
  <sheetViews>
    <sheetView topLeftCell="C34" workbookViewId="0">
      <selection activeCell="L32" sqref="L32"/>
    </sheetView>
  </sheetViews>
  <sheetFormatPr defaultRowHeight="17.45" customHeight="1"/>
  <cols>
    <col min="1" max="1" width="7.28515625" style="2" customWidth="1"/>
    <col min="2" max="2" width="33.7109375" customWidth="1"/>
    <col min="3" max="3" width="12.28515625" customWidth="1"/>
    <col min="4" max="4" width="10.7109375" customWidth="1"/>
    <col min="5" max="5" width="11.42578125" style="127" customWidth="1"/>
    <col min="6" max="6" width="12.5703125" customWidth="1"/>
    <col min="7" max="7" width="7.7109375" style="24" customWidth="1"/>
    <col min="8" max="8" width="37.28515625" customWidth="1"/>
    <col min="9" max="9" width="12" customWidth="1"/>
    <col min="10" max="10" width="10.7109375" customWidth="1"/>
    <col min="11" max="11" width="10.28515625" style="127" customWidth="1"/>
    <col min="12" max="12" width="10.28515625" customWidth="1"/>
  </cols>
  <sheetData>
    <row r="1" spans="1:12" ht="18" customHeight="1">
      <c r="A1" s="617" t="s">
        <v>0</v>
      </c>
      <c r="B1" s="617"/>
      <c r="C1" s="617"/>
      <c r="D1" s="617"/>
      <c r="E1" s="617"/>
      <c r="F1" s="617"/>
      <c r="G1" s="617" t="s">
        <v>0</v>
      </c>
      <c r="H1" s="617"/>
      <c r="I1" s="617"/>
      <c r="J1" s="617"/>
      <c r="K1" s="617"/>
      <c r="L1" s="617"/>
    </row>
    <row r="2" spans="1:12" ht="15.6" customHeight="1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8.600000000000001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2" ht="41.45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2" ht="24">
      <c r="A5" s="51" t="s">
        <v>522</v>
      </c>
      <c r="B5" s="262" t="s">
        <v>523</v>
      </c>
      <c r="C5" s="242"/>
      <c r="D5" s="262"/>
      <c r="E5" s="262"/>
      <c r="F5" s="226"/>
      <c r="G5" s="231" t="s">
        <v>530</v>
      </c>
      <c r="H5" s="231" t="s">
        <v>2178</v>
      </c>
      <c r="I5" s="183"/>
      <c r="J5" s="231"/>
      <c r="K5" s="231"/>
      <c r="L5" s="231"/>
    </row>
    <row r="6" spans="1:12" ht="13.9" customHeight="1">
      <c r="A6" s="146" t="s">
        <v>524</v>
      </c>
      <c r="B6" s="153" t="s">
        <v>525</v>
      </c>
      <c r="C6" s="240">
        <v>126787</v>
      </c>
      <c r="D6" s="273">
        <v>300000</v>
      </c>
      <c r="E6" s="151">
        <v>95167</v>
      </c>
      <c r="F6" s="162">
        <v>200000</v>
      </c>
      <c r="G6" s="240" t="s">
        <v>531</v>
      </c>
      <c r="H6" s="227" t="s">
        <v>33</v>
      </c>
      <c r="I6" s="162">
        <v>0</v>
      </c>
      <c r="J6" s="273">
        <v>1000000</v>
      </c>
      <c r="K6" s="150">
        <v>0</v>
      </c>
      <c r="L6" s="162">
        <v>0</v>
      </c>
    </row>
    <row r="7" spans="1:12" ht="15" customHeight="1">
      <c r="A7" s="146" t="s">
        <v>526</v>
      </c>
      <c r="B7" s="153" t="s">
        <v>527</v>
      </c>
      <c r="C7" s="240">
        <v>0</v>
      </c>
      <c r="D7" s="273">
        <v>50000</v>
      </c>
      <c r="E7" s="151">
        <v>0</v>
      </c>
      <c r="F7" s="162">
        <v>50000</v>
      </c>
      <c r="G7" s="240" t="s">
        <v>532</v>
      </c>
      <c r="H7" s="227" t="s">
        <v>2230</v>
      </c>
      <c r="I7" s="162">
        <v>0</v>
      </c>
      <c r="J7" s="273">
        <v>100000</v>
      </c>
      <c r="K7" s="150">
        <v>24485</v>
      </c>
      <c r="L7" s="162">
        <v>0</v>
      </c>
    </row>
    <row r="8" spans="1:12" ht="15" customHeight="1">
      <c r="A8" s="146" t="s">
        <v>528</v>
      </c>
      <c r="B8" s="153" t="s">
        <v>529</v>
      </c>
      <c r="C8" s="240">
        <v>188000</v>
      </c>
      <c r="D8" s="273">
        <v>200000</v>
      </c>
      <c r="E8" s="151">
        <v>7848497</v>
      </c>
      <c r="F8" s="162">
        <v>30000000</v>
      </c>
      <c r="G8" s="240" t="s">
        <v>533</v>
      </c>
      <c r="H8" s="227" t="s">
        <v>37</v>
      </c>
      <c r="I8" s="162">
        <v>1250</v>
      </c>
      <c r="J8" s="273">
        <v>100000</v>
      </c>
      <c r="K8" s="150">
        <v>37023</v>
      </c>
      <c r="L8" s="162">
        <v>0</v>
      </c>
    </row>
    <row r="9" spans="1:12" ht="15">
      <c r="A9" s="191" t="s">
        <v>2831</v>
      </c>
      <c r="B9" s="39" t="s">
        <v>2832</v>
      </c>
      <c r="C9" s="39">
        <v>0</v>
      </c>
      <c r="D9" s="39">
        <v>0</v>
      </c>
      <c r="E9" s="451">
        <v>0</v>
      </c>
      <c r="F9" s="162">
        <v>142390000</v>
      </c>
      <c r="G9" s="135" t="s">
        <v>44</v>
      </c>
      <c r="H9" s="228" t="s">
        <v>45</v>
      </c>
      <c r="I9" s="247">
        <f>SUM(I6:I8)</f>
        <v>1250</v>
      </c>
      <c r="J9" s="277">
        <f>SUM(J6:J8)</f>
        <v>1200000</v>
      </c>
      <c r="K9" s="277">
        <f>SUM(K6:K8)</f>
        <v>61508</v>
      </c>
      <c r="L9" s="277">
        <f>SUM(L6:L8)</f>
        <v>0</v>
      </c>
    </row>
    <row r="10" spans="1:12" ht="15">
      <c r="A10" s="276" t="s">
        <v>2833</v>
      </c>
      <c r="B10" s="39" t="s">
        <v>2834</v>
      </c>
      <c r="C10" s="39">
        <v>0</v>
      </c>
      <c r="D10" s="39">
        <v>0</v>
      </c>
      <c r="E10" s="451">
        <v>0</v>
      </c>
      <c r="F10" s="162">
        <v>94930000</v>
      </c>
      <c r="G10" s="227"/>
      <c r="H10" s="138" t="s">
        <v>798</v>
      </c>
      <c r="I10" s="166"/>
      <c r="J10" s="273"/>
      <c r="K10" s="150"/>
      <c r="L10" s="162"/>
    </row>
    <row r="11" spans="1:12" ht="15">
      <c r="A11" s="219" t="s">
        <v>2831</v>
      </c>
      <c r="B11" s="185" t="s">
        <v>2835</v>
      </c>
      <c r="C11" s="185">
        <v>0</v>
      </c>
      <c r="D11" s="147">
        <v>0</v>
      </c>
      <c r="E11" s="147">
        <v>0</v>
      </c>
      <c r="F11" s="162">
        <v>9490000</v>
      </c>
      <c r="G11" s="227" t="s">
        <v>534</v>
      </c>
      <c r="H11" s="227" t="s">
        <v>47</v>
      </c>
      <c r="I11" s="162">
        <v>8417944</v>
      </c>
      <c r="J11" s="147">
        <v>11000000</v>
      </c>
      <c r="K11" s="147">
        <v>11831876</v>
      </c>
      <c r="L11" s="147">
        <v>15280000</v>
      </c>
    </row>
    <row r="12" spans="1:12" ht="15">
      <c r="A12" s="219"/>
      <c r="B12" s="185"/>
      <c r="C12" s="185"/>
      <c r="D12" s="147"/>
      <c r="E12" s="147"/>
      <c r="F12" s="147"/>
      <c r="G12" s="236" t="s">
        <v>2701</v>
      </c>
      <c r="H12" s="39" t="s">
        <v>114</v>
      </c>
      <c r="I12" s="321">
        <v>0</v>
      </c>
      <c r="J12" s="273">
        <v>4400000</v>
      </c>
      <c r="K12" s="273">
        <v>0</v>
      </c>
      <c r="L12" s="273">
        <v>5500000</v>
      </c>
    </row>
    <row r="13" spans="1:12" ht="15">
      <c r="A13" s="219"/>
      <c r="B13" s="185"/>
      <c r="C13" s="185"/>
      <c r="D13" s="147"/>
      <c r="E13" s="147"/>
      <c r="F13" s="147"/>
      <c r="G13" s="227" t="s">
        <v>535</v>
      </c>
      <c r="H13" s="227" t="s">
        <v>51</v>
      </c>
      <c r="I13" s="162">
        <v>2830</v>
      </c>
      <c r="J13" s="273">
        <v>100000</v>
      </c>
      <c r="K13" s="150">
        <v>44007</v>
      </c>
      <c r="L13" s="162">
        <v>100000</v>
      </c>
    </row>
    <row r="14" spans="1:12" ht="15">
      <c r="A14" s="219"/>
      <c r="B14" s="292"/>
      <c r="C14" s="292"/>
      <c r="D14" s="280"/>
      <c r="E14" s="280"/>
      <c r="F14" s="147"/>
      <c r="G14" s="227" t="s">
        <v>536</v>
      </c>
      <c r="H14" s="227" t="s">
        <v>55</v>
      </c>
      <c r="I14" s="162">
        <v>0</v>
      </c>
      <c r="J14" s="273">
        <v>20000</v>
      </c>
      <c r="K14" s="150">
        <v>0</v>
      </c>
      <c r="L14" s="162">
        <v>10000</v>
      </c>
    </row>
    <row r="15" spans="1:12" ht="15">
      <c r="A15" s="221"/>
      <c r="B15" s="189"/>
      <c r="C15" s="189"/>
      <c r="D15" s="147"/>
      <c r="E15" s="147"/>
      <c r="F15" s="147"/>
      <c r="G15" s="227" t="s">
        <v>537</v>
      </c>
      <c r="H15" s="227" t="s">
        <v>57</v>
      </c>
      <c r="I15" s="162">
        <v>5700</v>
      </c>
      <c r="J15" s="273">
        <v>100000</v>
      </c>
      <c r="K15" s="150">
        <v>105368</v>
      </c>
      <c r="L15" s="162">
        <v>200000</v>
      </c>
    </row>
    <row r="16" spans="1:12" ht="13.9" customHeight="1">
      <c r="A16" s="219"/>
      <c r="B16" s="185"/>
      <c r="C16" s="185"/>
      <c r="D16" s="147"/>
      <c r="E16" s="147"/>
      <c r="F16" s="147"/>
      <c r="G16" s="227" t="s">
        <v>538</v>
      </c>
      <c r="H16" s="227" t="s">
        <v>688</v>
      </c>
      <c r="I16" s="162">
        <v>2004</v>
      </c>
      <c r="J16" s="273">
        <v>100000</v>
      </c>
      <c r="K16" s="150">
        <v>18051</v>
      </c>
      <c r="L16" s="162">
        <v>200000</v>
      </c>
    </row>
    <row r="17" spans="1:12" ht="15">
      <c r="A17" s="219"/>
      <c r="B17" s="185"/>
      <c r="C17" s="185"/>
      <c r="D17" s="147"/>
      <c r="E17" s="147"/>
      <c r="F17" s="147"/>
      <c r="G17" s="227" t="s">
        <v>539</v>
      </c>
      <c r="H17" s="227" t="s">
        <v>61</v>
      </c>
      <c r="I17" s="162">
        <v>0</v>
      </c>
      <c r="J17" s="273">
        <v>10000</v>
      </c>
      <c r="K17" s="150">
        <v>14975</v>
      </c>
      <c r="L17" s="162">
        <v>50000</v>
      </c>
    </row>
    <row r="18" spans="1:12" ht="15">
      <c r="A18" s="190"/>
      <c r="B18" s="142"/>
      <c r="C18" s="142"/>
      <c r="D18" s="142"/>
      <c r="E18" s="150"/>
      <c r="F18" s="150"/>
      <c r="G18" s="227" t="s">
        <v>540</v>
      </c>
      <c r="H18" s="227" t="s">
        <v>65</v>
      </c>
      <c r="I18" s="162">
        <v>22824</v>
      </c>
      <c r="J18" s="273">
        <v>100000</v>
      </c>
      <c r="K18" s="150">
        <v>46022</v>
      </c>
      <c r="L18" s="162">
        <v>300000</v>
      </c>
    </row>
    <row r="19" spans="1:12" ht="15">
      <c r="A19" s="190"/>
      <c r="B19" s="142"/>
      <c r="C19" s="142"/>
      <c r="D19" s="142"/>
      <c r="E19" s="150"/>
      <c r="F19" s="150"/>
      <c r="G19" s="227" t="s">
        <v>541</v>
      </c>
      <c r="H19" s="227" t="s">
        <v>67</v>
      </c>
      <c r="I19" s="162">
        <v>7950</v>
      </c>
      <c r="J19" s="273">
        <v>50000</v>
      </c>
      <c r="K19" s="150">
        <v>49277</v>
      </c>
      <c r="L19" s="162">
        <v>100000</v>
      </c>
    </row>
    <row r="20" spans="1:12" ht="15">
      <c r="A20" s="152"/>
      <c r="B20" s="153"/>
      <c r="C20" s="153"/>
      <c r="D20" s="147"/>
      <c r="E20" s="150"/>
      <c r="F20" s="147"/>
      <c r="G20" s="227" t="s">
        <v>542</v>
      </c>
      <c r="H20" s="227" t="s">
        <v>73</v>
      </c>
      <c r="I20" s="162">
        <v>9725</v>
      </c>
      <c r="J20" s="273">
        <v>20000</v>
      </c>
      <c r="K20" s="150">
        <v>0</v>
      </c>
      <c r="L20" s="162">
        <v>0</v>
      </c>
    </row>
    <row r="21" spans="1:12" ht="15">
      <c r="A21" s="152"/>
      <c r="B21" s="153"/>
      <c r="C21" s="153"/>
      <c r="D21" s="147"/>
      <c r="E21" s="150"/>
      <c r="F21" s="147"/>
      <c r="G21" s="227" t="s">
        <v>543</v>
      </c>
      <c r="H21" s="227" t="s">
        <v>77</v>
      </c>
      <c r="I21" s="162">
        <v>0</v>
      </c>
      <c r="J21" s="273">
        <v>500000</v>
      </c>
      <c r="K21" s="150">
        <v>0</v>
      </c>
      <c r="L21" s="162">
        <v>0</v>
      </c>
    </row>
    <row r="22" spans="1:12" ht="15">
      <c r="A22" s="191"/>
      <c r="B22" s="39"/>
      <c r="C22" s="39"/>
      <c r="D22" s="39"/>
      <c r="E22" s="451"/>
      <c r="F22" s="39"/>
      <c r="G22" s="227" t="s">
        <v>544</v>
      </c>
      <c r="H22" s="227" t="s">
        <v>80</v>
      </c>
      <c r="I22" s="162">
        <v>0</v>
      </c>
      <c r="J22" s="273">
        <v>300000</v>
      </c>
      <c r="K22" s="150">
        <v>0</v>
      </c>
      <c r="L22" s="162">
        <v>0</v>
      </c>
    </row>
    <row r="23" spans="1:12" ht="15">
      <c r="A23" s="191"/>
      <c r="B23" s="39"/>
      <c r="C23" s="39"/>
      <c r="D23" s="39"/>
      <c r="E23" s="150"/>
      <c r="F23" s="39"/>
      <c r="G23" s="227" t="s">
        <v>545</v>
      </c>
      <c r="H23" s="227" t="s">
        <v>82</v>
      </c>
      <c r="I23" s="162">
        <v>0</v>
      </c>
      <c r="J23" s="273">
        <v>100000</v>
      </c>
      <c r="K23" s="150">
        <v>98672</v>
      </c>
      <c r="L23" s="162">
        <v>200000</v>
      </c>
    </row>
    <row r="24" spans="1:12" ht="15">
      <c r="A24" s="191"/>
      <c r="B24" s="39"/>
      <c r="C24" s="39"/>
      <c r="D24" s="39"/>
      <c r="E24" s="150"/>
      <c r="F24" s="39"/>
      <c r="G24" s="227" t="s">
        <v>546</v>
      </c>
      <c r="H24" s="227" t="s">
        <v>86</v>
      </c>
      <c r="I24" s="162">
        <v>122540</v>
      </c>
      <c r="J24" s="273">
        <v>1500000</v>
      </c>
      <c r="K24" s="150">
        <v>229344</v>
      </c>
      <c r="L24" s="162">
        <v>500000</v>
      </c>
    </row>
    <row r="25" spans="1:12" ht="15">
      <c r="A25" s="191"/>
      <c r="B25" s="39"/>
      <c r="C25" s="39"/>
      <c r="D25" s="39"/>
      <c r="E25" s="451"/>
      <c r="F25" s="39"/>
      <c r="G25" s="230" t="s">
        <v>547</v>
      </c>
      <c r="H25" s="227" t="s">
        <v>2836</v>
      </c>
      <c r="I25" s="162">
        <v>3476411</v>
      </c>
      <c r="J25" s="273">
        <v>20000000</v>
      </c>
      <c r="K25" s="273">
        <v>3361805</v>
      </c>
      <c r="L25" s="273">
        <v>5000000</v>
      </c>
    </row>
    <row r="26" spans="1:12" ht="15">
      <c r="A26" s="191"/>
      <c r="B26" s="39"/>
      <c r="C26" s="39"/>
      <c r="D26" s="39"/>
      <c r="E26" s="451"/>
      <c r="F26" s="39"/>
      <c r="G26" s="227" t="s">
        <v>549</v>
      </c>
      <c r="H26" s="227" t="s">
        <v>184</v>
      </c>
      <c r="I26" s="162">
        <v>456485</v>
      </c>
      <c r="J26" s="273">
        <v>50000000</v>
      </c>
      <c r="K26" s="150">
        <v>49921907</v>
      </c>
      <c r="L26" s="162">
        <v>60000000</v>
      </c>
    </row>
    <row r="27" spans="1:12" ht="15">
      <c r="A27" s="191"/>
      <c r="B27" s="154"/>
      <c r="C27" s="154"/>
      <c r="D27" s="154"/>
      <c r="E27" s="154"/>
      <c r="F27" s="39"/>
      <c r="G27" s="227" t="s">
        <v>550</v>
      </c>
      <c r="H27" s="227" t="s">
        <v>186</v>
      </c>
      <c r="I27" s="162">
        <v>10938486</v>
      </c>
      <c r="J27" s="273">
        <v>5000000</v>
      </c>
      <c r="K27" s="150">
        <v>9485239</v>
      </c>
      <c r="L27" s="162">
        <v>20000000</v>
      </c>
    </row>
    <row r="28" spans="1:12" ht="15">
      <c r="A28" s="191"/>
      <c r="B28" s="39"/>
      <c r="C28" s="39"/>
      <c r="D28" s="39"/>
      <c r="E28" s="451"/>
      <c r="F28" s="39"/>
      <c r="G28" s="227" t="s">
        <v>551</v>
      </c>
      <c r="H28" s="227" t="s">
        <v>552</v>
      </c>
      <c r="I28" s="162">
        <v>14426157</v>
      </c>
      <c r="J28" s="273">
        <v>5000000</v>
      </c>
      <c r="K28" s="150">
        <v>2076319</v>
      </c>
      <c r="L28" s="162">
        <v>3600000</v>
      </c>
    </row>
    <row r="29" spans="1:12" ht="15">
      <c r="A29" s="191"/>
      <c r="B29" s="39"/>
      <c r="C29" s="39"/>
      <c r="D29" s="39"/>
      <c r="E29" s="451"/>
      <c r="F29" s="39"/>
      <c r="G29" s="230" t="s">
        <v>553</v>
      </c>
      <c r="H29" s="227" t="s">
        <v>870</v>
      </c>
      <c r="I29" s="162">
        <v>239276</v>
      </c>
      <c r="J29" s="273">
        <v>1000000</v>
      </c>
      <c r="K29" s="150">
        <v>480000</v>
      </c>
      <c r="L29" s="162">
        <v>3000000</v>
      </c>
    </row>
    <row r="30" spans="1:12" ht="15">
      <c r="A30" s="191"/>
      <c r="B30" s="39"/>
      <c r="C30" s="39"/>
      <c r="D30" s="39"/>
      <c r="E30" s="451"/>
      <c r="F30" s="39"/>
      <c r="G30" s="236" t="s">
        <v>554</v>
      </c>
      <c r="H30" s="39" t="s">
        <v>555</v>
      </c>
      <c r="I30" s="321">
        <v>20000</v>
      </c>
      <c r="J30" s="273">
        <v>100000</v>
      </c>
      <c r="K30" s="273">
        <v>80000</v>
      </c>
      <c r="L30" s="273">
        <v>300000</v>
      </c>
    </row>
    <row r="31" spans="1:12" ht="15">
      <c r="A31" s="191"/>
      <c r="B31" s="39"/>
      <c r="C31" s="39"/>
      <c r="D31" s="154"/>
      <c r="E31" s="154"/>
      <c r="F31" s="155"/>
      <c r="G31" s="242" t="s">
        <v>2831</v>
      </c>
      <c r="H31" s="227" t="s">
        <v>2837</v>
      </c>
      <c r="I31" s="162">
        <v>0</v>
      </c>
      <c r="J31" s="273">
        <v>0</v>
      </c>
      <c r="K31" s="273">
        <v>0</v>
      </c>
      <c r="L31" s="273">
        <v>17150000</v>
      </c>
    </row>
    <row r="32" spans="1:12" ht="15">
      <c r="A32" s="191"/>
      <c r="B32" s="39"/>
      <c r="C32" s="39"/>
      <c r="D32" s="39"/>
      <c r="E32" s="451"/>
      <c r="F32" s="39"/>
      <c r="G32" s="192" t="s">
        <v>115</v>
      </c>
      <c r="H32" s="194" t="s">
        <v>116</v>
      </c>
      <c r="I32" s="322">
        <f>SUM(I11:I31)</f>
        <v>38148332</v>
      </c>
      <c r="J32" s="277">
        <f>SUM(J11:J31)</f>
        <v>99400000</v>
      </c>
      <c r="K32" s="277">
        <f>SUM(K11:K31)</f>
        <v>77842862</v>
      </c>
      <c r="L32" s="277">
        <f>SUM(L11:L31)</f>
        <v>131490000</v>
      </c>
    </row>
    <row r="33" spans="1:13" ht="15">
      <c r="A33" s="191"/>
      <c r="B33" s="39"/>
      <c r="C33" s="39"/>
      <c r="D33" s="39"/>
      <c r="E33" s="451"/>
      <c r="F33" s="39"/>
      <c r="G33" s="187"/>
      <c r="H33" s="125"/>
      <c r="I33" s="323"/>
      <c r="J33" s="278"/>
      <c r="K33" s="278"/>
      <c r="L33" s="278"/>
    </row>
    <row r="34" spans="1:13" ht="15">
      <c r="A34" s="191"/>
      <c r="B34" s="39"/>
      <c r="C34" s="39"/>
      <c r="D34" s="39"/>
      <c r="E34" s="451"/>
      <c r="F34" s="39"/>
      <c r="G34" s="187"/>
      <c r="H34" s="39"/>
      <c r="I34" s="321"/>
      <c r="J34" s="273"/>
      <c r="K34" s="273"/>
      <c r="L34" s="273"/>
    </row>
    <row r="35" spans="1:13" ht="15">
      <c r="A35" s="191"/>
      <c r="B35" s="39"/>
      <c r="C35" s="39"/>
      <c r="D35" s="39"/>
      <c r="E35" s="451"/>
      <c r="F35" s="39"/>
      <c r="G35" s="187"/>
      <c r="H35" s="39"/>
      <c r="I35" s="321"/>
      <c r="J35" s="39"/>
      <c r="K35" s="451"/>
      <c r="L35" s="39"/>
    </row>
    <row r="36" spans="1:13" ht="17.45" customHeight="1">
      <c r="A36" s="191"/>
      <c r="B36" s="39"/>
      <c r="C36" s="39"/>
      <c r="D36" s="39"/>
      <c r="E36" s="451"/>
      <c r="F36" s="39"/>
      <c r="G36" s="187"/>
      <c r="H36" s="146"/>
      <c r="I36" s="162"/>
      <c r="J36" s="142"/>
      <c r="K36" s="150"/>
      <c r="L36" s="143"/>
    </row>
    <row r="37" spans="1:13" ht="17.45" customHeight="1">
      <c r="A37" s="191"/>
      <c r="B37" s="39"/>
      <c r="C37" s="39"/>
      <c r="D37" s="39"/>
      <c r="E37" s="451"/>
      <c r="F37" s="39"/>
      <c r="G37" s="187"/>
      <c r="H37" s="146"/>
      <c r="I37" s="162"/>
      <c r="J37" s="142"/>
      <c r="K37" s="150"/>
      <c r="L37" s="143"/>
    </row>
    <row r="38" spans="1:13" ht="12.6" customHeight="1">
      <c r="A38" s="191"/>
      <c r="B38" s="39"/>
      <c r="C38" s="39"/>
      <c r="D38" s="39"/>
      <c r="E38" s="451"/>
      <c r="F38" s="39"/>
      <c r="G38" s="187"/>
      <c r="H38" s="146"/>
      <c r="I38" s="162"/>
      <c r="J38" s="142"/>
      <c r="K38" s="150"/>
      <c r="L38" s="143"/>
    </row>
    <row r="39" spans="1:13" ht="17.45" customHeight="1">
      <c r="A39" s="191"/>
      <c r="B39" s="39"/>
      <c r="C39" s="39"/>
      <c r="D39" s="39"/>
      <c r="E39" s="451"/>
      <c r="F39" s="39"/>
      <c r="G39" s="187"/>
      <c r="H39" s="146"/>
      <c r="I39" s="162"/>
      <c r="J39" s="142"/>
      <c r="K39" s="150"/>
      <c r="L39" s="143"/>
    </row>
    <row r="40" spans="1:13" ht="17.45" customHeight="1">
      <c r="A40" s="191"/>
      <c r="B40" s="39"/>
      <c r="C40" s="39"/>
      <c r="D40" s="39"/>
      <c r="E40" s="451"/>
      <c r="F40" s="39"/>
      <c r="G40" s="187"/>
      <c r="H40" s="146"/>
      <c r="I40" s="162"/>
      <c r="J40" s="142"/>
      <c r="K40" s="150"/>
      <c r="L40" s="143"/>
    </row>
    <row r="41" spans="1:13" ht="17.45" customHeight="1">
      <c r="A41" s="191"/>
      <c r="B41" s="39"/>
      <c r="C41" s="39"/>
      <c r="D41" s="39"/>
      <c r="E41" s="451"/>
      <c r="F41" s="39"/>
      <c r="G41" s="187"/>
      <c r="H41" s="146"/>
      <c r="I41" s="162"/>
      <c r="J41" s="142"/>
      <c r="K41" s="150"/>
      <c r="L41" s="143"/>
    </row>
    <row r="42" spans="1:13" ht="17.45" customHeight="1">
      <c r="A42" s="191"/>
      <c r="B42" s="39"/>
      <c r="C42" s="39"/>
      <c r="D42" s="39"/>
      <c r="E42" s="451"/>
      <c r="F42" s="39"/>
      <c r="G42" s="187"/>
      <c r="H42" s="146"/>
      <c r="I42" s="162"/>
      <c r="J42" s="142"/>
      <c r="K42" s="150"/>
      <c r="L42" s="143"/>
    </row>
    <row r="43" spans="1:13" ht="17.45" customHeight="1">
      <c r="A43" s="191"/>
      <c r="B43" s="39"/>
      <c r="C43" s="39"/>
      <c r="D43" s="39"/>
      <c r="E43" s="451"/>
      <c r="F43" s="39"/>
      <c r="G43" s="187"/>
      <c r="H43" s="146"/>
      <c r="I43" s="162"/>
      <c r="J43" s="142"/>
      <c r="K43" s="150"/>
      <c r="L43" s="143"/>
    </row>
    <row r="44" spans="1:13" ht="17.45" customHeight="1">
      <c r="A44" s="191"/>
      <c r="B44" s="39"/>
      <c r="C44" s="39"/>
      <c r="D44" s="39"/>
      <c r="E44" s="451"/>
      <c r="F44" s="39"/>
      <c r="G44" s="187"/>
      <c r="H44" s="146"/>
      <c r="I44" s="162"/>
      <c r="J44" s="142"/>
      <c r="K44" s="150"/>
      <c r="L44" s="143"/>
    </row>
    <row r="45" spans="1:13" ht="17.45" customHeight="1">
      <c r="A45" s="191"/>
      <c r="B45" s="39"/>
      <c r="C45" s="39"/>
      <c r="D45" s="295"/>
      <c r="E45" s="451"/>
      <c r="F45" s="39"/>
      <c r="G45" s="244"/>
      <c r="H45" s="36"/>
      <c r="I45" s="324"/>
      <c r="J45" s="36"/>
      <c r="K45" s="452"/>
      <c r="L45" s="36"/>
    </row>
    <row r="46" spans="1:13" ht="17.45" customHeight="1">
      <c r="A46" s="245"/>
      <c r="B46" s="294" t="s">
        <v>205</v>
      </c>
      <c r="C46" s="257">
        <f>SUM(C6:C45)</f>
        <v>314787</v>
      </c>
      <c r="D46" s="277">
        <f>SUM(D6:D45)</f>
        <v>550000</v>
      </c>
      <c r="E46" s="277">
        <f>SUM(E6:E45)</f>
        <v>7943664</v>
      </c>
      <c r="F46" s="277">
        <f>SUM(F6:F45)</f>
        <v>277060000</v>
      </c>
      <c r="G46" s="130"/>
      <c r="H46" s="294" t="s">
        <v>117</v>
      </c>
      <c r="I46" s="320">
        <f>I9+I32</f>
        <v>38149582</v>
      </c>
      <c r="J46" s="320">
        <f>J9+J32</f>
        <v>100600000</v>
      </c>
      <c r="K46" s="320">
        <f>K9+K32</f>
        <v>77904370</v>
      </c>
      <c r="L46" s="320">
        <f>L9+L32</f>
        <v>131490000</v>
      </c>
    </row>
    <row r="47" spans="1:13" ht="17.45" customHeight="1">
      <c r="A47" s="234"/>
      <c r="B47" s="37"/>
      <c r="C47" s="37"/>
      <c r="D47" s="256"/>
      <c r="E47" s="453"/>
      <c r="F47" s="64"/>
      <c r="G47" s="134" t="s">
        <v>2240</v>
      </c>
      <c r="H47" s="48"/>
      <c r="I47" s="48"/>
      <c r="J47" s="296"/>
      <c r="K47" s="458"/>
      <c r="L47" s="297"/>
    </row>
    <row r="48" spans="1:13" s="3" customFormat="1" ht="17.45" customHeight="1">
      <c r="A48" s="234"/>
      <c r="B48" s="37"/>
      <c r="C48" s="37"/>
      <c r="D48" s="37"/>
      <c r="E48" s="453"/>
      <c r="F48" s="37"/>
      <c r="G48" s="283"/>
      <c r="H48" s="270"/>
      <c r="I48" s="270"/>
      <c r="J48" s="271"/>
      <c r="K48" s="479"/>
      <c r="L48" s="268"/>
      <c r="M48" s="49"/>
    </row>
    <row r="49" spans="1:12" s="3" customFormat="1" ht="17.45" customHeight="1">
      <c r="A49" s="234"/>
      <c r="B49" s="37"/>
      <c r="C49" s="37"/>
      <c r="D49" s="37"/>
      <c r="E49" s="453"/>
      <c r="F49" s="37"/>
      <c r="G49" s="282"/>
      <c r="H49" s="37"/>
      <c r="I49" s="37"/>
      <c r="J49" s="37"/>
      <c r="K49" s="453"/>
      <c r="L49" s="37"/>
    </row>
    <row r="50" spans="1:12" s="3" customFormat="1" ht="17.45" customHeight="1">
      <c r="A50" s="234"/>
      <c r="B50" s="37"/>
      <c r="C50" s="37"/>
      <c r="D50" s="37"/>
      <c r="E50" s="453"/>
      <c r="F50" s="37"/>
      <c r="G50" s="283"/>
      <c r="H50" s="64"/>
      <c r="I50" s="64"/>
      <c r="J50" s="64"/>
      <c r="K50" s="460"/>
      <c r="L50" s="64"/>
    </row>
    <row r="51" spans="1:12" s="3" customFormat="1" ht="17.45" customHeight="1">
      <c r="A51" s="234"/>
      <c r="B51" s="37"/>
      <c r="C51" s="37"/>
      <c r="D51" s="37"/>
      <c r="E51" s="453"/>
      <c r="F51" s="37"/>
      <c r="G51" s="284"/>
      <c r="H51" s="270"/>
      <c r="I51" s="270"/>
      <c r="J51" s="285"/>
      <c r="K51" s="286"/>
      <c r="L51" s="285"/>
    </row>
    <row r="52" spans="1:12" s="3" customFormat="1" ht="17.45" customHeight="1">
      <c r="A52" s="234"/>
      <c r="B52" s="37"/>
      <c r="C52" s="37"/>
      <c r="D52" s="37"/>
      <c r="E52" s="453"/>
      <c r="F52" s="37"/>
      <c r="G52" s="284"/>
      <c r="H52" s="270"/>
      <c r="I52" s="270"/>
      <c r="J52" s="285"/>
      <c r="K52" s="286"/>
      <c r="L52" s="285"/>
    </row>
    <row r="53" spans="1:12" s="3" customFormat="1" ht="17.45" customHeight="1">
      <c r="A53" s="234"/>
      <c r="B53" s="37"/>
      <c r="C53" s="37"/>
      <c r="D53" s="37"/>
      <c r="E53" s="453"/>
      <c r="F53" s="37"/>
      <c r="G53" s="284"/>
      <c r="H53" s="270"/>
      <c r="I53" s="270"/>
      <c r="J53" s="285"/>
      <c r="K53" s="286"/>
      <c r="L53" s="285"/>
    </row>
    <row r="54" spans="1:12" s="3" customFormat="1" ht="15">
      <c r="A54" s="234"/>
      <c r="B54" s="37"/>
      <c r="C54" s="37"/>
      <c r="D54" s="37"/>
      <c r="E54" s="453"/>
      <c r="F54" s="37"/>
      <c r="G54" s="287"/>
      <c r="H54" s="270"/>
      <c r="I54" s="270"/>
      <c r="J54" s="285"/>
      <c r="K54" s="286"/>
      <c r="L54" s="285"/>
    </row>
    <row r="55" spans="1:12" s="3" customFormat="1" ht="15">
      <c r="A55" s="234"/>
      <c r="B55" s="37"/>
      <c r="C55" s="37"/>
      <c r="D55" s="37"/>
      <c r="E55" s="453"/>
      <c r="F55" s="37"/>
      <c r="G55" s="287"/>
      <c r="H55" s="270"/>
      <c r="I55" s="270"/>
      <c r="J55" s="285"/>
      <c r="K55" s="286"/>
      <c r="L55" s="285"/>
    </row>
    <row r="56" spans="1:12" s="3" customFormat="1" ht="15">
      <c r="A56" s="234"/>
      <c r="B56" s="37"/>
      <c r="C56" s="37"/>
      <c r="D56" s="37"/>
      <c r="E56" s="453"/>
      <c r="F56" s="37"/>
      <c r="G56" s="287"/>
      <c r="H56" s="270"/>
      <c r="I56" s="270"/>
      <c r="J56" s="285"/>
      <c r="K56" s="286"/>
      <c r="L56" s="291"/>
    </row>
    <row r="57" spans="1:12" s="3" customFormat="1" ht="15">
      <c r="A57" s="234"/>
      <c r="B57" s="37"/>
      <c r="C57" s="37"/>
      <c r="D57" s="37"/>
      <c r="E57" s="453"/>
      <c r="F57" s="37"/>
      <c r="G57" s="270"/>
      <c r="H57" s="288"/>
      <c r="I57" s="288"/>
      <c r="J57" s="235"/>
      <c r="K57" s="479"/>
      <c r="L57" s="235"/>
    </row>
    <row r="58" spans="1:12" s="3" customFormat="1" ht="15">
      <c r="A58" s="234"/>
      <c r="B58" s="37"/>
      <c r="C58" s="37"/>
      <c r="D58" s="37"/>
      <c r="E58" s="453"/>
      <c r="F58" s="37"/>
      <c r="G58" s="270"/>
      <c r="H58" s="288"/>
      <c r="I58" s="288"/>
      <c r="J58" s="235"/>
      <c r="K58" s="479"/>
      <c r="L58" s="235"/>
    </row>
    <row r="59" spans="1:12" s="3" customFormat="1" ht="15">
      <c r="A59" s="234"/>
      <c r="B59" s="37"/>
      <c r="C59" s="37"/>
      <c r="D59" s="37"/>
      <c r="E59" s="453"/>
      <c r="F59" s="156"/>
      <c r="G59" s="270"/>
      <c r="H59" s="288"/>
      <c r="I59" s="288"/>
      <c r="J59" s="235"/>
      <c r="K59" s="479"/>
      <c r="L59" s="235"/>
    </row>
    <row r="60" spans="1:12" s="3" customFormat="1" ht="15">
      <c r="A60" s="234"/>
      <c r="B60" s="37"/>
      <c r="C60" s="37"/>
      <c r="D60" s="37"/>
      <c r="E60" s="453"/>
      <c r="F60" s="37"/>
      <c r="G60" s="287"/>
      <c r="H60" s="289"/>
      <c r="I60" s="289"/>
      <c r="J60" s="290"/>
      <c r="K60" s="290"/>
      <c r="L60" s="290"/>
    </row>
    <row r="61" spans="1:12" s="3" customFormat="1" ht="15">
      <c r="A61" s="234"/>
      <c r="B61" s="37"/>
      <c r="C61" s="37"/>
      <c r="D61" s="37"/>
      <c r="E61" s="453"/>
      <c r="F61" s="37"/>
      <c r="G61" s="287"/>
      <c r="H61" s="289"/>
      <c r="I61" s="289"/>
      <c r="J61" s="290"/>
      <c r="K61" s="290"/>
      <c r="L61" s="290"/>
    </row>
    <row r="62" spans="1:12" s="3" customFormat="1" ht="15">
      <c r="A62" s="234"/>
      <c r="B62" s="37"/>
      <c r="C62" s="37"/>
      <c r="D62" s="37"/>
      <c r="E62" s="453"/>
      <c r="F62" s="37"/>
      <c r="G62" s="283"/>
      <c r="H62" s="37"/>
      <c r="I62" s="37"/>
      <c r="J62" s="37"/>
      <c r="K62" s="453"/>
      <c r="L62" s="37"/>
    </row>
    <row r="63" spans="1:12" s="3" customFormat="1" ht="15">
      <c r="A63" s="234"/>
      <c r="B63" s="37"/>
      <c r="C63" s="37"/>
      <c r="D63" s="37"/>
      <c r="E63" s="453"/>
      <c r="F63" s="37"/>
      <c r="G63" s="283"/>
      <c r="H63" s="37"/>
      <c r="I63" s="37"/>
      <c r="J63" s="37"/>
      <c r="K63" s="453"/>
      <c r="L63" s="37"/>
    </row>
    <row r="64" spans="1:12" s="3" customFormat="1" ht="15">
      <c r="A64" s="234"/>
      <c r="B64" s="37"/>
      <c r="C64" s="37"/>
      <c r="D64" s="37"/>
      <c r="E64" s="453"/>
      <c r="F64" s="37"/>
      <c r="G64" s="283"/>
      <c r="H64" s="37"/>
      <c r="I64" s="37"/>
      <c r="J64" s="37"/>
      <c r="K64" s="453"/>
      <c r="L64" s="37"/>
    </row>
    <row r="65" spans="1:11" s="3" customFormat="1" ht="15">
      <c r="A65" s="4"/>
      <c r="E65" s="450"/>
      <c r="G65" s="25"/>
      <c r="K65" s="450"/>
    </row>
    <row r="66" spans="1:11" s="3" customFormat="1" ht="15">
      <c r="A66" s="4"/>
      <c r="E66" s="450"/>
      <c r="G66" s="25"/>
      <c r="K66" s="450"/>
    </row>
    <row r="67" spans="1:11" s="3" customFormat="1" ht="15">
      <c r="A67" s="4"/>
      <c r="E67" s="450"/>
      <c r="G67" s="25"/>
      <c r="K67" s="450"/>
    </row>
    <row r="68" spans="1:11" s="3" customFormat="1" ht="15">
      <c r="A68" s="4"/>
      <c r="E68" s="450"/>
      <c r="G68" s="25"/>
      <c r="K68" s="450"/>
    </row>
    <row r="69" spans="1:11" s="3" customFormat="1" ht="15">
      <c r="A69" s="4"/>
      <c r="E69" s="450"/>
      <c r="G69" s="25"/>
      <c r="K69" s="450"/>
    </row>
    <row r="70" spans="1:11" s="3" customFormat="1" ht="15">
      <c r="A70" s="4"/>
      <c r="E70" s="450"/>
      <c r="G70" s="25"/>
      <c r="K70" s="450"/>
    </row>
    <row r="71" spans="1:11" s="3" customFormat="1" ht="15">
      <c r="A71" s="4"/>
      <c r="E71" s="450"/>
      <c r="G71" s="25"/>
      <c r="K71" s="450"/>
    </row>
    <row r="72" spans="1:11" s="3" customFormat="1" ht="15">
      <c r="A72" s="4"/>
      <c r="E72" s="450"/>
      <c r="G72" s="25"/>
      <c r="K72" s="450"/>
    </row>
    <row r="73" spans="1:11" s="3" customFormat="1" ht="15">
      <c r="A73" s="4"/>
      <c r="E73" s="450"/>
      <c r="G73" s="25"/>
      <c r="K73" s="450"/>
    </row>
    <row r="74" spans="1:11" s="3" customFormat="1" ht="15">
      <c r="A74" s="4"/>
      <c r="E74" s="450"/>
      <c r="G74" s="25"/>
      <c r="K74" s="450"/>
    </row>
    <row r="75" spans="1:11" s="3" customFormat="1" ht="15">
      <c r="A75" s="4"/>
      <c r="E75" s="450"/>
      <c r="G75" s="25"/>
      <c r="K75" s="450"/>
    </row>
    <row r="76" spans="1:11" s="3" customFormat="1" ht="15">
      <c r="A76" s="4"/>
      <c r="E76" s="450"/>
      <c r="G76" s="25"/>
      <c r="K76" s="450"/>
    </row>
    <row r="77" spans="1:11" s="3" customFormat="1" ht="15">
      <c r="A77" s="4"/>
      <c r="E77" s="450"/>
      <c r="G77" s="25"/>
      <c r="K77" s="450"/>
    </row>
    <row r="78" spans="1:11" s="3" customFormat="1" ht="15">
      <c r="A78" s="4"/>
      <c r="E78" s="450"/>
      <c r="G78" s="25"/>
      <c r="K78" s="450"/>
    </row>
    <row r="79" spans="1:11" s="3" customFormat="1" ht="15">
      <c r="A79" s="4"/>
      <c r="E79" s="450"/>
      <c r="G79" s="25"/>
      <c r="K79" s="450"/>
    </row>
    <row r="80" spans="1:11" s="3" customFormat="1" ht="15">
      <c r="A80" s="4"/>
      <c r="E80" s="450"/>
      <c r="G80" s="25"/>
      <c r="K80" s="450"/>
    </row>
    <row r="81" spans="1:12" s="3" customFormat="1" ht="15">
      <c r="A81" s="4"/>
      <c r="E81" s="450"/>
      <c r="G81" s="25"/>
      <c r="K81" s="450"/>
    </row>
    <row r="82" spans="1:12" s="3" customFormat="1" ht="15">
      <c r="A82" s="4"/>
      <c r="E82" s="450"/>
      <c r="G82" s="25"/>
      <c r="K82" s="450"/>
    </row>
    <row r="83" spans="1:12" s="3" customFormat="1" ht="15">
      <c r="A83" s="4"/>
      <c r="E83" s="450"/>
      <c r="G83" s="25"/>
      <c r="K83" s="450"/>
    </row>
    <row r="84" spans="1:12" s="3" customFormat="1" ht="15">
      <c r="A84" s="4"/>
      <c r="E84" s="450"/>
      <c r="G84" s="25"/>
      <c r="K84" s="450"/>
    </row>
    <row r="85" spans="1:12" s="3" customFormat="1" ht="15">
      <c r="A85" s="4"/>
      <c r="E85" s="450"/>
      <c r="G85" s="25"/>
      <c r="K85" s="450"/>
    </row>
    <row r="86" spans="1:12" s="3" customFormat="1" ht="15">
      <c r="A86" s="4"/>
      <c r="E86" s="450"/>
      <c r="G86" s="25"/>
      <c r="K86" s="450"/>
    </row>
    <row r="87" spans="1:12" s="3" customFormat="1" ht="15">
      <c r="A87" s="4"/>
      <c r="E87" s="450"/>
      <c r="G87" s="25"/>
      <c r="K87" s="450"/>
    </row>
    <row r="88" spans="1:12" s="3" customFormat="1" ht="15">
      <c r="A88" s="4"/>
      <c r="E88" s="450"/>
      <c r="G88" s="25"/>
      <c r="K88" s="450"/>
    </row>
    <row r="89" spans="1:12" s="3" customFormat="1" ht="15">
      <c r="A89" s="4"/>
      <c r="E89" s="450"/>
      <c r="G89" s="25"/>
      <c r="K89" s="450"/>
    </row>
    <row r="90" spans="1:12" s="3" customFormat="1" ht="15">
      <c r="A90" s="4"/>
      <c r="E90" s="450"/>
      <c r="G90" s="25"/>
      <c r="K90" s="450"/>
    </row>
    <row r="91" spans="1:12" s="3" customFormat="1" ht="15">
      <c r="A91" s="4"/>
      <c r="E91" s="450"/>
      <c r="G91" s="25"/>
      <c r="K91" s="450"/>
    </row>
    <row r="92" spans="1:12" s="3" customFormat="1" ht="15">
      <c r="A92" s="4"/>
      <c r="E92" s="450"/>
      <c r="G92" s="25"/>
      <c r="K92" s="450"/>
    </row>
    <row r="93" spans="1:12" s="3" customFormat="1" ht="15">
      <c r="A93" s="4"/>
      <c r="E93" s="450"/>
      <c r="G93" s="25"/>
      <c r="K93" s="450"/>
    </row>
    <row r="94" spans="1:12" s="3" customFormat="1" ht="15">
      <c r="A94" s="4"/>
      <c r="E94" s="450"/>
      <c r="G94" s="25"/>
      <c r="K94" s="450"/>
    </row>
    <row r="95" spans="1:12" s="3" customFormat="1" ht="15">
      <c r="A95" s="73"/>
      <c r="B95" s="22" t="s">
        <v>2241</v>
      </c>
      <c r="C95" s="22"/>
      <c r="D95" s="70"/>
      <c r="E95" s="70"/>
      <c r="F95" s="71"/>
      <c r="G95" s="25"/>
      <c r="H95" s="92"/>
      <c r="I95" s="98"/>
      <c r="J95" s="69"/>
      <c r="K95" s="69"/>
      <c r="L95" s="69"/>
    </row>
    <row r="96" spans="1:12" s="3" customFormat="1" ht="15">
      <c r="A96" s="4"/>
      <c r="E96" s="450"/>
      <c r="G96" s="93"/>
      <c r="K96" s="450"/>
    </row>
    <row r="97" spans="1:11" s="3" customFormat="1" ht="15">
      <c r="A97" s="4"/>
      <c r="E97" s="450"/>
      <c r="G97" s="25"/>
      <c r="K97" s="450"/>
    </row>
    <row r="98" spans="1:11" s="3" customFormat="1" ht="15">
      <c r="A98" s="4"/>
      <c r="E98" s="450"/>
      <c r="G98" s="25"/>
      <c r="K98" s="450"/>
    </row>
    <row r="99" spans="1:11" s="3" customFormat="1" ht="15">
      <c r="A99" s="4"/>
      <c r="E99" s="450"/>
      <c r="G99" s="25"/>
      <c r="K99" s="450"/>
    </row>
    <row r="100" spans="1:11" s="3" customFormat="1" ht="15">
      <c r="A100" s="4"/>
      <c r="E100" s="450"/>
      <c r="G100" s="25"/>
      <c r="K100" s="450"/>
    </row>
    <row r="101" spans="1:11" s="3" customFormat="1" ht="15">
      <c r="A101" s="4"/>
      <c r="E101" s="450"/>
      <c r="G101" s="25"/>
      <c r="K101" s="450"/>
    </row>
    <row r="102" spans="1:11" s="3" customFormat="1" ht="15">
      <c r="A102" s="4"/>
      <c r="E102" s="450"/>
      <c r="G102" s="25"/>
      <c r="K102" s="450"/>
    </row>
    <row r="103" spans="1:11" s="3" customFormat="1" ht="15">
      <c r="A103" s="4"/>
      <c r="E103" s="450"/>
      <c r="G103" s="25"/>
      <c r="K103" s="450"/>
    </row>
    <row r="104" spans="1:11" s="3" customFormat="1" ht="15">
      <c r="A104" s="4"/>
      <c r="E104" s="450"/>
      <c r="G104" s="25"/>
      <c r="K104" s="450"/>
    </row>
    <row r="105" spans="1:11" s="3" customFormat="1" ht="15">
      <c r="A105" s="4"/>
      <c r="E105" s="450"/>
      <c r="G105" s="25"/>
      <c r="K105" s="450"/>
    </row>
    <row r="106" spans="1:11" s="3" customFormat="1" ht="15">
      <c r="A106" s="4"/>
      <c r="E106" s="450"/>
      <c r="G106" s="25"/>
      <c r="K106" s="450"/>
    </row>
    <row r="107" spans="1:11" s="3" customFormat="1" ht="15">
      <c r="A107" s="4"/>
      <c r="E107" s="450"/>
      <c r="G107" s="25"/>
      <c r="K107" s="450"/>
    </row>
    <row r="108" spans="1:11" s="3" customFormat="1" ht="15">
      <c r="A108" s="4"/>
      <c r="E108" s="450"/>
      <c r="G108" s="25"/>
      <c r="K108" s="450"/>
    </row>
    <row r="109" spans="1:11" s="3" customFormat="1" ht="15">
      <c r="A109" s="4"/>
      <c r="E109" s="450"/>
      <c r="G109" s="25"/>
      <c r="K109" s="450"/>
    </row>
    <row r="110" spans="1:11" s="3" customFormat="1" ht="15">
      <c r="A110" s="4"/>
      <c r="E110" s="450"/>
      <c r="G110" s="25"/>
      <c r="K110" s="450"/>
    </row>
    <row r="111" spans="1:11" s="3" customFormat="1" ht="15">
      <c r="A111" s="4"/>
      <c r="E111" s="450"/>
      <c r="G111" s="25"/>
      <c r="K111" s="450"/>
    </row>
    <row r="112" spans="1:11" s="3" customFormat="1" ht="15">
      <c r="A112" s="4"/>
      <c r="E112" s="450"/>
      <c r="G112" s="25"/>
      <c r="K112" s="450"/>
    </row>
    <row r="113" spans="1:11" s="3" customFormat="1" ht="15">
      <c r="A113" s="4"/>
      <c r="E113" s="450"/>
      <c r="G113" s="25"/>
      <c r="K113" s="450"/>
    </row>
    <row r="114" spans="1:11" s="3" customFormat="1" ht="15">
      <c r="A114" s="4"/>
      <c r="E114" s="450"/>
      <c r="G114" s="25"/>
      <c r="K114" s="450"/>
    </row>
    <row r="115" spans="1:11" s="3" customFormat="1" ht="15">
      <c r="A115" s="4"/>
      <c r="E115" s="450"/>
      <c r="G115" s="25"/>
      <c r="K115" s="450"/>
    </row>
    <row r="116" spans="1:11" s="3" customFormat="1" ht="15">
      <c r="A116" s="4"/>
      <c r="E116" s="450"/>
      <c r="G116" s="25"/>
      <c r="K116" s="450"/>
    </row>
    <row r="117" spans="1:11" s="3" customFormat="1" ht="15">
      <c r="A117" s="4"/>
      <c r="E117" s="450"/>
      <c r="G117" s="25"/>
      <c r="K117" s="450"/>
    </row>
    <row r="118" spans="1:11" s="3" customFormat="1" ht="15">
      <c r="A118" s="4"/>
      <c r="E118" s="450"/>
      <c r="G118" s="25"/>
      <c r="K118" s="450"/>
    </row>
    <row r="119" spans="1:11" s="3" customFormat="1" ht="15">
      <c r="A119" s="4"/>
      <c r="E119" s="450"/>
      <c r="G119" s="25"/>
      <c r="K119" s="450"/>
    </row>
    <row r="120" spans="1:11" s="3" customFormat="1" ht="15">
      <c r="A120" s="4"/>
      <c r="E120" s="450"/>
      <c r="G120" s="25"/>
      <c r="K120" s="450"/>
    </row>
    <row r="121" spans="1:11" s="3" customFormat="1" ht="15">
      <c r="A121" s="4"/>
      <c r="E121" s="450"/>
      <c r="G121" s="25"/>
      <c r="K121" s="450"/>
    </row>
    <row r="122" spans="1:11" s="3" customFormat="1" ht="15">
      <c r="A122" s="4"/>
      <c r="E122" s="450"/>
      <c r="G122" s="25"/>
      <c r="K122" s="450"/>
    </row>
    <row r="123" spans="1:11" s="3" customFormat="1" ht="15">
      <c r="A123" s="4"/>
      <c r="E123" s="450"/>
      <c r="G123" s="25"/>
      <c r="K123" s="450"/>
    </row>
    <row r="124" spans="1:11" s="3" customFormat="1" ht="15">
      <c r="A124" s="4"/>
      <c r="E124" s="450"/>
      <c r="G124" s="25"/>
      <c r="K124" s="450"/>
    </row>
    <row r="125" spans="1:11" s="3" customFormat="1" ht="15">
      <c r="A125" s="4"/>
      <c r="E125" s="450"/>
      <c r="G125" s="25"/>
      <c r="K125" s="450"/>
    </row>
    <row r="126" spans="1:11" s="3" customFormat="1" ht="15">
      <c r="A126" s="4"/>
      <c r="E126" s="450"/>
      <c r="G126" s="25"/>
      <c r="K126" s="450"/>
    </row>
    <row r="127" spans="1:11" s="3" customFormat="1" ht="15">
      <c r="A127" s="4"/>
      <c r="E127" s="450"/>
      <c r="G127" s="25"/>
      <c r="K127" s="450"/>
    </row>
    <row r="128" spans="1:11" s="3" customFormat="1" ht="15">
      <c r="A128" s="4"/>
      <c r="E128" s="450"/>
      <c r="G128" s="25"/>
      <c r="K128" s="450"/>
    </row>
    <row r="129" spans="1:11" s="3" customFormat="1" ht="15">
      <c r="A129" s="4"/>
      <c r="E129" s="450"/>
      <c r="G129" s="25"/>
      <c r="K129" s="450"/>
    </row>
    <row r="130" spans="1:11" s="3" customFormat="1" ht="15">
      <c r="A130" s="4"/>
      <c r="E130" s="450"/>
      <c r="G130" s="25"/>
      <c r="K130" s="450"/>
    </row>
    <row r="131" spans="1:11" s="3" customFormat="1" ht="15">
      <c r="A131" s="4"/>
      <c r="E131" s="450"/>
      <c r="G131" s="25"/>
      <c r="K131" s="450"/>
    </row>
    <row r="132" spans="1:11" s="3" customFormat="1" ht="15">
      <c r="A132" s="4"/>
      <c r="E132" s="450"/>
      <c r="G132" s="25"/>
      <c r="K132" s="450"/>
    </row>
    <row r="133" spans="1:11" s="3" customFormat="1" ht="15">
      <c r="A133" s="4"/>
      <c r="E133" s="450"/>
      <c r="G133" s="25"/>
      <c r="K133" s="450"/>
    </row>
    <row r="134" spans="1:11" s="3" customFormat="1" ht="15">
      <c r="A134" s="4"/>
      <c r="E134" s="450"/>
      <c r="G134" s="25"/>
      <c r="K134" s="450"/>
    </row>
    <row r="135" spans="1:11" s="3" customFormat="1" ht="15">
      <c r="A135" s="4"/>
      <c r="E135" s="450"/>
      <c r="G135" s="25"/>
      <c r="K135" s="450"/>
    </row>
    <row r="136" spans="1:11" s="3" customFormat="1" ht="15">
      <c r="A136" s="4"/>
      <c r="E136" s="450"/>
      <c r="G136" s="25"/>
      <c r="K136" s="450"/>
    </row>
    <row r="137" spans="1:11" s="3" customFormat="1" ht="15">
      <c r="A137" s="4"/>
      <c r="E137" s="450"/>
      <c r="G137" s="25"/>
      <c r="K137" s="450"/>
    </row>
    <row r="138" spans="1:11" s="3" customFormat="1" ht="15">
      <c r="A138" s="4"/>
      <c r="E138" s="450"/>
      <c r="G138" s="25"/>
      <c r="K138" s="450"/>
    </row>
    <row r="139" spans="1:11" s="3" customFormat="1" ht="15">
      <c r="A139" s="4"/>
      <c r="E139" s="450"/>
      <c r="G139" s="25"/>
      <c r="K139" s="450"/>
    </row>
    <row r="140" spans="1:11" s="3" customFormat="1" ht="15">
      <c r="A140" s="4"/>
      <c r="E140" s="450"/>
      <c r="G140" s="25"/>
      <c r="K140" s="450"/>
    </row>
    <row r="141" spans="1:11" s="3" customFormat="1" ht="15">
      <c r="A141" s="4"/>
      <c r="E141" s="450"/>
      <c r="G141" s="25"/>
      <c r="K141" s="450"/>
    </row>
    <row r="142" spans="1:11" s="3" customFormat="1" ht="15">
      <c r="A142" s="4"/>
      <c r="E142" s="450"/>
      <c r="G142" s="25"/>
      <c r="K142" s="450"/>
    </row>
    <row r="143" spans="1:11" s="3" customFormat="1" ht="15">
      <c r="A143" s="4"/>
      <c r="E143" s="450"/>
      <c r="G143" s="25"/>
      <c r="K143" s="450"/>
    </row>
    <row r="144" spans="1:11" s="3" customFormat="1" ht="15">
      <c r="A144" s="4"/>
      <c r="E144" s="450"/>
      <c r="G144" s="25"/>
      <c r="K144" s="450"/>
    </row>
    <row r="145" spans="1:11" s="3" customFormat="1" ht="15">
      <c r="A145" s="4"/>
      <c r="E145" s="450"/>
      <c r="G145" s="25"/>
      <c r="K145" s="450"/>
    </row>
    <row r="146" spans="1:11" s="3" customFormat="1" ht="15">
      <c r="A146" s="4"/>
      <c r="E146" s="450"/>
      <c r="G146" s="25"/>
      <c r="K146" s="450"/>
    </row>
  </sheetData>
  <mergeCells count="8">
    <mergeCell ref="G1:L1"/>
    <mergeCell ref="G2:L2"/>
    <mergeCell ref="A3:D3"/>
    <mergeCell ref="E3:F3"/>
    <mergeCell ref="G3:J3"/>
    <mergeCell ref="A1:F1"/>
    <mergeCell ref="A2:F2"/>
    <mergeCell ref="K3:L3"/>
  </mergeCells>
  <pageMargins left="0.64" right="0.55118110236220474" top="0.55118110236220474" bottom="0.55118110236220474" header="0.31496062992125984" footer="0.31496062992125984"/>
  <pageSetup paperSize="9" firstPageNumber="32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6"/>
  <sheetViews>
    <sheetView topLeftCell="C1" workbookViewId="0">
      <selection activeCell="M46" sqref="M46"/>
    </sheetView>
  </sheetViews>
  <sheetFormatPr defaultRowHeight="17.45" customHeight="1"/>
  <cols>
    <col min="1" max="1" width="7" style="2" customWidth="1"/>
    <col min="2" max="2" width="30" customWidth="1"/>
    <col min="3" max="3" width="14.140625" customWidth="1"/>
    <col min="4" max="4" width="12.28515625" customWidth="1"/>
    <col min="5" max="5" width="12.5703125" style="127" customWidth="1"/>
    <col min="6" max="6" width="11.7109375" customWidth="1"/>
    <col min="7" max="7" width="7.85546875" style="24" customWidth="1"/>
    <col min="8" max="8" width="32.140625" customWidth="1"/>
    <col min="9" max="9" width="13.28515625" customWidth="1"/>
    <col min="10" max="10" width="12.28515625" customWidth="1"/>
    <col min="11" max="11" width="10.7109375" style="127" customWidth="1"/>
    <col min="12" max="12" width="11.7109375" customWidth="1"/>
  </cols>
  <sheetData>
    <row r="1" spans="1:12" ht="18" customHeight="1">
      <c r="A1" s="617" t="s">
        <v>0</v>
      </c>
      <c r="B1" s="617"/>
      <c r="C1" s="617"/>
      <c r="D1" s="617"/>
      <c r="E1" s="617"/>
      <c r="F1" s="617"/>
      <c r="G1" s="617" t="s">
        <v>0</v>
      </c>
      <c r="H1" s="617"/>
      <c r="I1" s="617"/>
      <c r="J1" s="617"/>
      <c r="K1" s="617"/>
      <c r="L1" s="617"/>
    </row>
    <row r="2" spans="1:12" ht="15.6" customHeight="1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5.6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2" ht="41.45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2" ht="24">
      <c r="A5" s="51" t="s">
        <v>1525</v>
      </c>
      <c r="B5" s="262" t="s">
        <v>1526</v>
      </c>
      <c r="C5" s="262"/>
      <c r="D5" s="262"/>
      <c r="E5" s="262"/>
      <c r="F5" s="226"/>
      <c r="G5" s="239" t="s">
        <v>1527</v>
      </c>
      <c r="H5" s="231" t="s">
        <v>2181</v>
      </c>
      <c r="I5" s="183"/>
      <c r="J5" s="231"/>
      <c r="K5" s="231"/>
      <c r="L5" s="231"/>
    </row>
    <row r="6" spans="1:12" ht="15">
      <c r="A6" s="146" t="s">
        <v>2584</v>
      </c>
      <c r="B6" s="153" t="s">
        <v>2585</v>
      </c>
      <c r="C6" s="325">
        <v>247506</v>
      </c>
      <c r="D6" s="39">
        <v>0</v>
      </c>
      <c r="E6" s="451">
        <v>0</v>
      </c>
      <c r="F6" s="451">
        <v>0</v>
      </c>
      <c r="G6" s="227" t="s">
        <v>561</v>
      </c>
      <c r="H6" s="227" t="s">
        <v>304</v>
      </c>
      <c r="I6" s="162">
        <v>0</v>
      </c>
      <c r="J6" s="273">
        <v>20000</v>
      </c>
      <c r="K6" s="150">
        <v>0</v>
      </c>
      <c r="L6" s="162">
        <v>0</v>
      </c>
    </row>
    <row r="7" spans="1:12" ht="15">
      <c r="A7" s="146" t="s">
        <v>556</v>
      </c>
      <c r="B7" s="153" t="s">
        <v>120</v>
      </c>
      <c r="C7" s="325">
        <v>72017</v>
      </c>
      <c r="D7" s="273">
        <v>50000</v>
      </c>
      <c r="E7" s="151">
        <v>5835</v>
      </c>
      <c r="F7" s="162">
        <v>20000</v>
      </c>
      <c r="G7" s="227" t="s">
        <v>562</v>
      </c>
      <c r="H7" s="227" t="s">
        <v>35</v>
      </c>
      <c r="I7" s="162">
        <v>0</v>
      </c>
      <c r="J7" s="273">
        <v>50000</v>
      </c>
      <c r="K7" s="150">
        <v>49450</v>
      </c>
      <c r="L7" s="162">
        <v>0</v>
      </c>
    </row>
    <row r="8" spans="1:12" ht="15">
      <c r="A8" s="146" t="s">
        <v>557</v>
      </c>
      <c r="B8" s="153" t="s">
        <v>558</v>
      </c>
      <c r="C8" s="325">
        <v>225125</v>
      </c>
      <c r="D8" s="273">
        <v>100000</v>
      </c>
      <c r="E8" s="151">
        <v>65085</v>
      </c>
      <c r="F8" s="162">
        <v>100000</v>
      </c>
      <c r="G8" s="227" t="s">
        <v>563</v>
      </c>
      <c r="H8" s="227" t="s">
        <v>37</v>
      </c>
      <c r="I8" s="162">
        <v>0</v>
      </c>
      <c r="J8" s="273">
        <v>50000</v>
      </c>
      <c r="K8" s="150">
        <v>0</v>
      </c>
      <c r="L8" s="162">
        <v>0</v>
      </c>
    </row>
    <row r="9" spans="1:12" ht="15">
      <c r="A9" s="146" t="s">
        <v>559</v>
      </c>
      <c r="B9" s="153" t="s">
        <v>560</v>
      </c>
      <c r="C9" s="325">
        <v>0</v>
      </c>
      <c r="D9" s="273">
        <v>50000</v>
      </c>
      <c r="E9" s="151">
        <v>0</v>
      </c>
      <c r="F9" s="162">
        <v>50000</v>
      </c>
      <c r="G9" s="135" t="s">
        <v>44</v>
      </c>
      <c r="H9" s="228" t="s">
        <v>45</v>
      </c>
      <c r="I9" s="247">
        <v>0</v>
      </c>
      <c r="J9" s="277">
        <f>SUM(J6:J8)</f>
        <v>120000</v>
      </c>
      <c r="K9" s="277">
        <f>SUM(K6:K8)</f>
        <v>49450</v>
      </c>
      <c r="L9" s="277">
        <f>SUM(L6:L8)</f>
        <v>0</v>
      </c>
    </row>
    <row r="10" spans="1:12" ht="15">
      <c r="A10" s="191"/>
      <c r="B10" s="39"/>
      <c r="C10" s="325"/>
      <c r="D10" s="39"/>
      <c r="E10" s="451"/>
      <c r="F10" s="39"/>
      <c r="G10" s="227"/>
      <c r="H10" s="138" t="s">
        <v>798</v>
      </c>
      <c r="I10" s="166"/>
      <c r="J10" s="273"/>
      <c r="K10" s="150"/>
      <c r="L10" s="162"/>
    </row>
    <row r="11" spans="1:12" ht="15">
      <c r="A11" s="276"/>
      <c r="B11" s="39"/>
      <c r="C11" s="39"/>
      <c r="D11" s="39"/>
      <c r="E11" s="451"/>
      <c r="F11" s="39"/>
      <c r="G11" s="240" t="s">
        <v>1452</v>
      </c>
      <c r="H11" s="227" t="s">
        <v>47</v>
      </c>
      <c r="I11" s="162">
        <v>2579621</v>
      </c>
      <c r="J11" s="147">
        <v>3500000</v>
      </c>
      <c r="K11" s="147">
        <v>4316162</v>
      </c>
      <c r="L11" s="147">
        <v>7950000</v>
      </c>
    </row>
    <row r="12" spans="1:12" ht="15">
      <c r="A12" s="219"/>
      <c r="B12" s="185"/>
      <c r="C12" s="185"/>
      <c r="D12" s="147"/>
      <c r="E12" s="147"/>
      <c r="F12" s="147"/>
      <c r="G12" s="108" t="s">
        <v>2700</v>
      </c>
      <c r="H12" s="146" t="s">
        <v>595</v>
      </c>
      <c r="I12" s="162">
        <v>0</v>
      </c>
      <c r="J12" s="142">
        <v>1400000</v>
      </c>
      <c r="K12" s="150">
        <v>0</v>
      </c>
      <c r="L12" s="143">
        <v>1810000</v>
      </c>
    </row>
    <row r="13" spans="1:12" ht="15">
      <c r="A13" s="219"/>
      <c r="B13" s="185"/>
      <c r="C13" s="185"/>
      <c r="D13" s="147"/>
      <c r="E13" s="147"/>
      <c r="F13" s="147"/>
      <c r="G13" s="240" t="s">
        <v>564</v>
      </c>
      <c r="H13" s="227" t="s">
        <v>51</v>
      </c>
      <c r="I13" s="162">
        <v>76177</v>
      </c>
      <c r="J13" s="273">
        <v>150000</v>
      </c>
      <c r="K13" s="150">
        <v>43512</v>
      </c>
      <c r="L13" s="162">
        <v>200000</v>
      </c>
    </row>
    <row r="14" spans="1:12" ht="15">
      <c r="A14" s="219"/>
      <c r="B14" s="292"/>
      <c r="C14" s="292"/>
      <c r="D14" s="280"/>
      <c r="E14" s="280"/>
      <c r="F14" s="147"/>
      <c r="G14" s="240" t="s">
        <v>565</v>
      </c>
      <c r="H14" s="227" t="s">
        <v>53</v>
      </c>
      <c r="I14" s="162">
        <v>233881</v>
      </c>
      <c r="J14" s="273">
        <v>350000</v>
      </c>
      <c r="K14" s="150">
        <v>89600</v>
      </c>
      <c r="L14" s="162">
        <v>200000</v>
      </c>
    </row>
    <row r="15" spans="1:12" ht="16.149999999999999" customHeight="1">
      <c r="A15" s="221"/>
      <c r="B15" s="189"/>
      <c r="C15" s="189"/>
      <c r="D15" s="147"/>
      <c r="E15" s="147"/>
      <c r="F15" s="147"/>
      <c r="G15" s="240" t="s">
        <v>566</v>
      </c>
      <c r="H15" s="227" t="s">
        <v>55</v>
      </c>
      <c r="I15" s="162">
        <v>3200</v>
      </c>
      <c r="J15" s="273">
        <v>50000</v>
      </c>
      <c r="K15" s="150">
        <v>29329</v>
      </c>
      <c r="L15" s="162">
        <v>50000</v>
      </c>
    </row>
    <row r="16" spans="1:12" ht="15">
      <c r="A16" s="219"/>
      <c r="B16" s="185"/>
      <c r="C16" s="185"/>
      <c r="D16" s="147"/>
      <c r="E16" s="147"/>
      <c r="F16" s="147"/>
      <c r="G16" s="240" t="s">
        <v>567</v>
      </c>
      <c r="H16" s="227" t="s">
        <v>57</v>
      </c>
      <c r="I16" s="162">
        <v>25822</v>
      </c>
      <c r="J16" s="273">
        <v>100000</v>
      </c>
      <c r="K16" s="150">
        <v>12890</v>
      </c>
      <c r="L16" s="162">
        <v>50000</v>
      </c>
    </row>
    <row r="17" spans="1:12" ht="24">
      <c r="A17" s="219"/>
      <c r="B17" s="185"/>
      <c r="C17" s="185"/>
      <c r="D17" s="147"/>
      <c r="E17" s="147"/>
      <c r="F17" s="147"/>
      <c r="G17" s="240" t="s">
        <v>568</v>
      </c>
      <c r="H17" s="227" t="s">
        <v>2245</v>
      </c>
      <c r="I17" s="162">
        <v>22960</v>
      </c>
      <c r="J17" s="273">
        <v>150000</v>
      </c>
      <c r="K17" s="150">
        <v>0</v>
      </c>
      <c r="L17" s="162">
        <v>60000</v>
      </c>
    </row>
    <row r="18" spans="1:12" ht="15">
      <c r="A18" s="190"/>
      <c r="B18" s="142"/>
      <c r="C18" s="142"/>
      <c r="D18" s="142"/>
      <c r="E18" s="150"/>
      <c r="F18" s="150"/>
      <c r="G18" s="240" t="s">
        <v>569</v>
      </c>
      <c r="H18" s="227" t="s">
        <v>61</v>
      </c>
      <c r="I18" s="162">
        <v>29482</v>
      </c>
      <c r="J18" s="273">
        <v>50000</v>
      </c>
      <c r="K18" s="150">
        <v>10031</v>
      </c>
      <c r="L18" s="162">
        <v>50000</v>
      </c>
    </row>
    <row r="19" spans="1:12" ht="15">
      <c r="A19" s="190"/>
      <c r="B19" s="142"/>
      <c r="C19" s="142"/>
      <c r="D19" s="142"/>
      <c r="E19" s="150"/>
      <c r="F19" s="150"/>
      <c r="G19" s="240" t="s">
        <v>570</v>
      </c>
      <c r="H19" s="227" t="s">
        <v>216</v>
      </c>
      <c r="I19" s="162">
        <v>0</v>
      </c>
      <c r="J19" s="273">
        <v>10000</v>
      </c>
      <c r="K19" s="150">
        <v>720</v>
      </c>
      <c r="L19" s="162">
        <v>10000</v>
      </c>
    </row>
    <row r="20" spans="1:12" ht="15">
      <c r="A20" s="152"/>
      <c r="B20" s="153"/>
      <c r="C20" s="153"/>
      <c r="D20" s="147"/>
      <c r="E20" s="150"/>
      <c r="F20" s="147"/>
      <c r="G20" s="240" t="s">
        <v>571</v>
      </c>
      <c r="H20" s="227" t="s">
        <v>63</v>
      </c>
      <c r="I20" s="162">
        <v>16828</v>
      </c>
      <c r="J20" s="273">
        <v>100000</v>
      </c>
      <c r="K20" s="150">
        <v>90478</v>
      </c>
      <c r="L20" s="162">
        <v>100000</v>
      </c>
    </row>
    <row r="21" spans="1:12" ht="15">
      <c r="A21" s="152"/>
      <c r="B21" s="153"/>
      <c r="C21" s="153"/>
      <c r="D21" s="147"/>
      <c r="E21" s="150"/>
      <c r="F21" s="147"/>
      <c r="G21" s="240" t="s">
        <v>572</v>
      </c>
      <c r="H21" s="227" t="s">
        <v>65</v>
      </c>
      <c r="I21" s="162">
        <v>0</v>
      </c>
      <c r="J21" s="273">
        <v>50000</v>
      </c>
      <c r="K21" s="150">
        <v>1100</v>
      </c>
      <c r="L21" s="162">
        <v>50000</v>
      </c>
    </row>
    <row r="22" spans="1:12" ht="15">
      <c r="A22" s="191"/>
      <c r="B22" s="39"/>
      <c r="C22" s="39"/>
      <c r="D22" s="39"/>
      <c r="E22" s="451"/>
      <c r="F22" s="39"/>
      <c r="G22" s="240" t="s">
        <v>573</v>
      </c>
      <c r="H22" s="227" t="s">
        <v>67</v>
      </c>
      <c r="I22" s="162">
        <v>15830</v>
      </c>
      <c r="J22" s="273">
        <v>100000</v>
      </c>
      <c r="K22" s="150">
        <v>6966</v>
      </c>
      <c r="L22" s="162">
        <v>50000</v>
      </c>
    </row>
    <row r="23" spans="1:12" ht="24">
      <c r="A23" s="191"/>
      <c r="B23" s="39"/>
      <c r="C23" s="39"/>
      <c r="D23" s="39"/>
      <c r="E23" s="150"/>
      <c r="F23" s="39"/>
      <c r="G23" s="240" t="s">
        <v>574</v>
      </c>
      <c r="H23" s="227" t="s">
        <v>695</v>
      </c>
      <c r="I23" s="162">
        <v>0</v>
      </c>
      <c r="J23" s="273">
        <v>150000</v>
      </c>
      <c r="K23" s="150">
        <v>0</v>
      </c>
      <c r="L23" s="162">
        <v>50000</v>
      </c>
    </row>
    <row r="24" spans="1:12" ht="15">
      <c r="A24" s="191"/>
      <c r="B24" s="39"/>
      <c r="C24" s="39"/>
      <c r="D24" s="39"/>
      <c r="E24" s="150"/>
      <c r="F24" s="39"/>
      <c r="G24" s="240" t="s">
        <v>575</v>
      </c>
      <c r="H24" s="227" t="s">
        <v>73</v>
      </c>
      <c r="I24" s="162">
        <v>21538</v>
      </c>
      <c r="J24" s="273">
        <v>100000</v>
      </c>
      <c r="K24" s="150">
        <v>9159</v>
      </c>
      <c r="L24" s="162">
        <v>50000</v>
      </c>
    </row>
    <row r="25" spans="1:12" ht="15">
      <c r="A25" s="191"/>
      <c r="B25" s="39"/>
      <c r="C25" s="39"/>
      <c r="D25" s="39"/>
      <c r="E25" s="451"/>
      <c r="F25" s="39"/>
      <c r="G25" s="240" t="s">
        <v>576</v>
      </c>
      <c r="H25" s="227" t="s">
        <v>77</v>
      </c>
      <c r="I25" s="162">
        <v>2208</v>
      </c>
      <c r="J25" s="273">
        <v>100000</v>
      </c>
      <c r="K25" s="273">
        <v>840</v>
      </c>
      <c r="L25" s="273">
        <v>100000</v>
      </c>
    </row>
    <row r="26" spans="1:12" ht="15">
      <c r="A26" s="191"/>
      <c r="B26" s="39"/>
      <c r="C26" s="39"/>
      <c r="D26" s="39"/>
      <c r="E26" s="451"/>
      <c r="F26" s="39"/>
      <c r="G26" s="240" t="s">
        <v>577</v>
      </c>
      <c r="H26" s="227" t="s">
        <v>79</v>
      </c>
      <c r="I26" s="162">
        <v>108502</v>
      </c>
      <c r="J26" s="273">
        <v>200000</v>
      </c>
      <c r="K26" s="150">
        <v>63167</v>
      </c>
      <c r="L26" s="162">
        <v>100000</v>
      </c>
    </row>
    <row r="27" spans="1:12" ht="15">
      <c r="A27" s="191"/>
      <c r="B27" s="154"/>
      <c r="C27" s="154"/>
      <c r="D27" s="154"/>
      <c r="E27" s="154"/>
      <c r="F27" s="39"/>
      <c r="G27" s="240" t="s">
        <v>578</v>
      </c>
      <c r="H27" s="227" t="s">
        <v>80</v>
      </c>
      <c r="I27" s="162">
        <v>0</v>
      </c>
      <c r="J27" s="273">
        <v>10000</v>
      </c>
      <c r="K27" s="150">
        <v>0</v>
      </c>
      <c r="L27" s="162">
        <v>10000</v>
      </c>
    </row>
    <row r="28" spans="1:12" ht="15">
      <c r="A28" s="191"/>
      <c r="B28" s="39"/>
      <c r="C28" s="39"/>
      <c r="D28" s="39"/>
      <c r="E28" s="451"/>
      <c r="F28" s="39"/>
      <c r="G28" s="240" t="s">
        <v>579</v>
      </c>
      <c r="H28" s="227" t="s">
        <v>82</v>
      </c>
      <c r="I28" s="162">
        <v>6710</v>
      </c>
      <c r="J28" s="273">
        <v>50000</v>
      </c>
      <c r="K28" s="150">
        <v>14380</v>
      </c>
      <c r="L28" s="162">
        <v>50000</v>
      </c>
    </row>
    <row r="29" spans="1:12" ht="15">
      <c r="A29" s="191"/>
      <c r="B29" s="39"/>
      <c r="C29" s="39"/>
      <c r="D29" s="39"/>
      <c r="E29" s="451"/>
      <c r="F29" s="39"/>
      <c r="G29" s="240" t="s">
        <v>580</v>
      </c>
      <c r="H29" s="227" t="s">
        <v>86</v>
      </c>
      <c r="I29" s="162">
        <v>0</v>
      </c>
      <c r="J29" s="273">
        <v>100000</v>
      </c>
      <c r="K29" s="150">
        <v>0</v>
      </c>
      <c r="L29" s="162">
        <v>50000</v>
      </c>
    </row>
    <row r="30" spans="1:12" ht="15">
      <c r="A30" s="191"/>
      <c r="B30" s="39"/>
      <c r="C30" s="39"/>
      <c r="D30" s="39"/>
      <c r="E30" s="451"/>
      <c r="F30" s="39"/>
      <c r="G30" s="164" t="s">
        <v>581</v>
      </c>
      <c r="H30" s="39" t="s">
        <v>582</v>
      </c>
      <c r="I30" s="321">
        <v>2298</v>
      </c>
      <c r="J30" s="273">
        <v>50000</v>
      </c>
      <c r="K30" s="273">
        <v>934</v>
      </c>
      <c r="L30" s="273">
        <v>50000</v>
      </c>
    </row>
    <row r="31" spans="1:12" ht="15">
      <c r="A31" s="191"/>
      <c r="B31" s="39"/>
      <c r="C31" s="39"/>
      <c r="D31" s="154"/>
      <c r="E31" s="154"/>
      <c r="F31" s="155"/>
      <c r="G31" s="164" t="s">
        <v>583</v>
      </c>
      <c r="H31" s="39" t="s">
        <v>584</v>
      </c>
      <c r="I31" s="321">
        <v>57031</v>
      </c>
      <c r="J31" s="273">
        <v>150000</v>
      </c>
      <c r="K31" s="273">
        <v>34801</v>
      </c>
      <c r="L31" s="273">
        <v>250000</v>
      </c>
    </row>
    <row r="32" spans="1:12" ht="15">
      <c r="A32" s="191"/>
      <c r="B32" s="39"/>
      <c r="C32" s="39"/>
      <c r="D32" s="39"/>
      <c r="E32" s="451"/>
      <c r="F32" s="39"/>
      <c r="G32" s="240" t="s">
        <v>585</v>
      </c>
      <c r="H32" s="227" t="s">
        <v>552</v>
      </c>
      <c r="I32" s="162">
        <v>657068</v>
      </c>
      <c r="J32" s="273">
        <v>1000000</v>
      </c>
      <c r="K32" s="273">
        <v>0</v>
      </c>
      <c r="L32" s="273">
        <v>200000</v>
      </c>
    </row>
    <row r="33" spans="1:13" ht="15">
      <c r="A33" s="191"/>
      <c r="B33" s="39"/>
      <c r="C33" s="39"/>
      <c r="D33" s="39"/>
      <c r="E33" s="451"/>
      <c r="F33" s="39"/>
      <c r="G33" s="108" t="s">
        <v>586</v>
      </c>
      <c r="H33" s="39" t="s">
        <v>587</v>
      </c>
      <c r="I33" s="321">
        <v>18495</v>
      </c>
      <c r="J33" s="273">
        <v>150000</v>
      </c>
      <c r="K33" s="273">
        <v>38121</v>
      </c>
      <c r="L33" s="273">
        <v>150000</v>
      </c>
    </row>
    <row r="34" spans="1:13" ht="15">
      <c r="A34" s="191"/>
      <c r="B34" s="39"/>
      <c r="C34" s="39"/>
      <c r="D34" s="39"/>
      <c r="E34" s="451"/>
      <c r="F34" s="39"/>
      <c r="G34" s="108" t="s">
        <v>588</v>
      </c>
      <c r="H34" s="39" t="s">
        <v>184</v>
      </c>
      <c r="I34" s="321">
        <v>0</v>
      </c>
      <c r="J34" s="273">
        <v>100000</v>
      </c>
      <c r="K34" s="273">
        <v>0</v>
      </c>
      <c r="L34" s="273">
        <v>10000</v>
      </c>
    </row>
    <row r="35" spans="1:13" ht="15">
      <c r="A35" s="191"/>
      <c r="B35" s="39"/>
      <c r="C35" s="39"/>
      <c r="D35" s="39"/>
      <c r="E35" s="451"/>
      <c r="F35" s="39"/>
      <c r="G35" s="108" t="s">
        <v>589</v>
      </c>
      <c r="H35" s="39" t="s">
        <v>354</v>
      </c>
      <c r="I35" s="321">
        <v>86270</v>
      </c>
      <c r="J35" s="273">
        <v>150000</v>
      </c>
      <c r="K35" s="273">
        <v>74930</v>
      </c>
      <c r="L35" s="273">
        <v>100000</v>
      </c>
    </row>
    <row r="36" spans="1:13" ht="14.45" customHeight="1">
      <c r="A36" s="191"/>
      <c r="B36" s="39"/>
      <c r="C36" s="39"/>
      <c r="D36" s="39"/>
      <c r="E36" s="451"/>
      <c r="F36" s="39"/>
      <c r="G36" s="108" t="s">
        <v>590</v>
      </c>
      <c r="H36" s="39" t="s">
        <v>356</v>
      </c>
      <c r="I36" s="321">
        <v>7404</v>
      </c>
      <c r="J36" s="295">
        <v>50000</v>
      </c>
      <c r="K36" s="451">
        <v>0</v>
      </c>
      <c r="L36" s="273">
        <v>30000</v>
      </c>
    </row>
    <row r="37" spans="1:13" ht="13.9" customHeight="1">
      <c r="A37" s="191"/>
      <c r="B37" s="39"/>
      <c r="C37" s="39"/>
      <c r="D37" s="39"/>
      <c r="E37" s="451"/>
      <c r="F37" s="39"/>
      <c r="G37" s="108" t="s">
        <v>591</v>
      </c>
      <c r="H37" s="146" t="s">
        <v>431</v>
      </c>
      <c r="I37" s="162">
        <v>9727</v>
      </c>
      <c r="J37" s="142">
        <v>50000</v>
      </c>
      <c r="K37" s="150">
        <v>7352</v>
      </c>
      <c r="L37" s="143">
        <v>10000</v>
      </c>
    </row>
    <row r="38" spans="1:13" ht="15.6" customHeight="1">
      <c r="A38" s="191"/>
      <c r="B38" s="39"/>
      <c r="C38" s="39"/>
      <c r="D38" s="39"/>
      <c r="E38" s="451"/>
      <c r="F38" s="39"/>
      <c r="G38" s="108" t="s">
        <v>592</v>
      </c>
      <c r="H38" s="146" t="s">
        <v>228</v>
      </c>
      <c r="I38" s="162">
        <v>0</v>
      </c>
      <c r="J38" s="142">
        <v>20000</v>
      </c>
      <c r="K38" s="150">
        <v>0</v>
      </c>
      <c r="L38" s="143">
        <v>10000</v>
      </c>
    </row>
    <row r="39" spans="1:13" ht="13.9" customHeight="1">
      <c r="A39" s="191"/>
      <c r="B39" s="39"/>
      <c r="C39" s="39"/>
      <c r="D39" s="39"/>
      <c r="E39" s="451"/>
      <c r="F39" s="39"/>
      <c r="G39" s="108" t="s">
        <v>593</v>
      </c>
      <c r="H39" s="146" t="s">
        <v>594</v>
      </c>
      <c r="I39" s="162">
        <v>73920</v>
      </c>
      <c r="J39" s="142">
        <v>100000</v>
      </c>
      <c r="K39" s="150">
        <v>15469</v>
      </c>
      <c r="L39" s="143">
        <v>0</v>
      </c>
    </row>
    <row r="40" spans="1:13" ht="13.15" customHeight="1">
      <c r="A40" s="191"/>
      <c r="B40" s="39"/>
      <c r="C40" s="39"/>
      <c r="D40" s="39"/>
      <c r="E40" s="451"/>
      <c r="F40" s="39"/>
      <c r="G40" s="192" t="s">
        <v>115</v>
      </c>
      <c r="H40" s="116" t="s">
        <v>116</v>
      </c>
      <c r="I40" s="247">
        <f>SUM(I10:I39)</f>
        <v>4054972</v>
      </c>
      <c r="J40" s="257">
        <f>SUM(J11:J39)</f>
        <v>8540000</v>
      </c>
      <c r="K40" s="180">
        <f>SUM(K11:K39)</f>
        <v>4859941</v>
      </c>
      <c r="L40" s="257">
        <f>SUM(L11:L39)</f>
        <v>11800000</v>
      </c>
    </row>
    <row r="41" spans="1:13" ht="17.45" customHeight="1">
      <c r="A41" s="191"/>
      <c r="B41" s="39"/>
      <c r="C41" s="39"/>
      <c r="D41" s="39"/>
      <c r="E41" s="451"/>
      <c r="F41" s="39"/>
      <c r="G41" s="187"/>
      <c r="H41" s="51"/>
      <c r="I41" s="166"/>
      <c r="J41" s="267"/>
      <c r="K41" s="155"/>
      <c r="L41" s="199"/>
    </row>
    <row r="42" spans="1:13" ht="17.45" customHeight="1">
      <c r="A42" s="191"/>
      <c r="B42" s="39"/>
      <c r="C42" s="39"/>
      <c r="D42" s="39"/>
      <c r="E42" s="451"/>
      <c r="F42" s="39"/>
      <c r="G42" s="187"/>
      <c r="H42" s="146"/>
      <c r="I42" s="162"/>
      <c r="J42" s="142"/>
      <c r="K42" s="150"/>
      <c r="L42" s="143"/>
    </row>
    <row r="43" spans="1:13" ht="17.45" customHeight="1">
      <c r="A43" s="191"/>
      <c r="B43" s="39"/>
      <c r="C43" s="39"/>
      <c r="D43" s="39"/>
      <c r="E43" s="451"/>
      <c r="F43" s="39"/>
      <c r="G43" s="187"/>
      <c r="H43" s="146"/>
      <c r="I43" s="162"/>
      <c r="J43" s="142"/>
      <c r="K43" s="150"/>
      <c r="L43" s="143"/>
    </row>
    <row r="44" spans="1:13" ht="17.45" customHeight="1">
      <c r="A44" s="191"/>
      <c r="B44" s="39"/>
      <c r="C44" s="39"/>
      <c r="D44" s="39"/>
      <c r="E44" s="451"/>
      <c r="F44" s="39"/>
      <c r="G44" s="187"/>
      <c r="H44" s="146"/>
      <c r="I44" s="162"/>
      <c r="J44" s="142"/>
      <c r="K44" s="150"/>
      <c r="L44" s="143"/>
    </row>
    <row r="45" spans="1:13" ht="18" customHeight="1">
      <c r="A45" s="191"/>
      <c r="B45" s="39"/>
      <c r="C45" s="39"/>
      <c r="D45" s="39"/>
      <c r="E45" s="451"/>
      <c r="F45" s="39"/>
      <c r="G45" s="187"/>
      <c r="H45" s="146"/>
      <c r="I45" s="162"/>
      <c r="J45" s="142"/>
      <c r="K45" s="150"/>
      <c r="L45" s="143"/>
    </row>
    <row r="46" spans="1:13" ht="17.45" customHeight="1">
      <c r="A46" s="245"/>
      <c r="B46" s="294" t="s">
        <v>205</v>
      </c>
      <c r="C46" s="257">
        <f>SUM(C6:C45)</f>
        <v>544648</v>
      </c>
      <c r="D46" s="277">
        <v>200000</v>
      </c>
      <c r="E46" s="277">
        <v>70920</v>
      </c>
      <c r="F46" s="277">
        <f>SUM(F7:F45)</f>
        <v>170000</v>
      </c>
      <c r="G46" s="130"/>
      <c r="H46" s="294" t="s">
        <v>117</v>
      </c>
      <c r="I46" s="320">
        <f>I9+I40</f>
        <v>4054972</v>
      </c>
      <c r="J46" s="320">
        <f>J9+J40</f>
        <v>8660000</v>
      </c>
      <c r="K46" s="320">
        <f>K9+K40</f>
        <v>4909391</v>
      </c>
      <c r="L46" s="320">
        <f>L9+L40</f>
        <v>11800000</v>
      </c>
    </row>
    <row r="47" spans="1:13" ht="17.45" customHeight="1">
      <c r="A47" s="234"/>
      <c r="B47" s="37"/>
      <c r="C47" s="37"/>
      <c r="D47" s="256"/>
      <c r="E47" s="453"/>
      <c r="F47" s="64"/>
      <c r="G47" s="134" t="s">
        <v>2240</v>
      </c>
      <c r="H47" s="48"/>
      <c r="I47" s="48"/>
      <c r="J47" s="296"/>
      <c r="K47" s="458"/>
      <c r="L47" s="297"/>
    </row>
    <row r="48" spans="1:13" s="3" customFormat="1" ht="17.45" customHeight="1">
      <c r="A48" s="4"/>
      <c r="E48" s="450"/>
      <c r="G48" s="91"/>
      <c r="H48" s="60"/>
      <c r="I48" s="60"/>
      <c r="J48" s="61"/>
      <c r="K48" s="459"/>
      <c r="L48" s="62"/>
      <c r="M48" s="49"/>
    </row>
    <row r="49" spans="1:12" s="3" customFormat="1" ht="17.45" customHeight="1">
      <c r="A49" s="4"/>
      <c r="E49" s="450"/>
      <c r="G49" s="86"/>
      <c r="K49" s="450"/>
    </row>
    <row r="50" spans="1:12" s="3" customFormat="1" ht="17.45" customHeight="1">
      <c r="A50" s="4"/>
      <c r="E50" s="450"/>
      <c r="G50" s="25"/>
      <c r="H50" s="64"/>
      <c r="I50" s="64"/>
      <c r="J50" s="64"/>
      <c r="K50" s="460"/>
      <c r="L50" s="64"/>
    </row>
    <row r="51" spans="1:12" s="3" customFormat="1" ht="17.45" customHeight="1">
      <c r="A51" s="4"/>
      <c r="E51" s="450"/>
      <c r="G51" s="87"/>
      <c r="H51" s="60"/>
      <c r="I51" s="60"/>
      <c r="J51" s="66"/>
      <c r="K51" s="56"/>
      <c r="L51" s="66"/>
    </row>
    <row r="52" spans="1:12" s="3" customFormat="1" ht="17.45" customHeight="1">
      <c r="A52" s="4"/>
      <c r="E52" s="450"/>
      <c r="G52" s="87"/>
      <c r="H52" s="60"/>
      <c r="I52" s="60"/>
      <c r="J52" s="66"/>
      <c r="K52" s="56"/>
      <c r="L52" s="66"/>
    </row>
    <row r="53" spans="1:12" s="3" customFormat="1" ht="17.45" customHeight="1">
      <c r="A53" s="4"/>
      <c r="E53" s="450"/>
      <c r="G53" s="87"/>
      <c r="H53" s="60"/>
      <c r="I53" s="60"/>
      <c r="J53" s="66"/>
      <c r="K53" s="56"/>
      <c r="L53" s="66"/>
    </row>
    <row r="54" spans="1:12" s="3" customFormat="1" ht="15">
      <c r="A54" s="4"/>
      <c r="E54" s="450"/>
      <c r="G54" s="88"/>
      <c r="H54" s="60"/>
      <c r="I54" s="60"/>
      <c r="J54" s="66"/>
      <c r="K54" s="56"/>
      <c r="L54" s="66"/>
    </row>
    <row r="55" spans="1:12" s="3" customFormat="1" ht="15">
      <c r="A55" s="4"/>
      <c r="E55" s="450"/>
      <c r="G55" s="88"/>
      <c r="H55" s="60"/>
      <c r="I55" s="60"/>
      <c r="J55" s="66"/>
      <c r="K55" s="56"/>
      <c r="L55" s="66"/>
    </row>
    <row r="56" spans="1:12" s="3" customFormat="1" ht="15">
      <c r="A56" s="4"/>
      <c r="E56" s="450"/>
      <c r="G56" s="88"/>
      <c r="H56" s="60"/>
      <c r="I56" s="60"/>
      <c r="J56" s="66"/>
      <c r="K56" s="56"/>
      <c r="L56" s="68"/>
    </row>
    <row r="57" spans="1:12" s="3" customFormat="1" ht="15">
      <c r="A57" s="4"/>
      <c r="E57" s="450"/>
      <c r="G57" s="60"/>
      <c r="H57" s="21"/>
      <c r="I57" s="21"/>
      <c r="J57" s="55"/>
      <c r="K57" s="459"/>
      <c r="L57" s="55"/>
    </row>
    <row r="58" spans="1:12" s="3" customFormat="1" ht="15">
      <c r="A58" s="4"/>
      <c r="E58" s="450"/>
      <c r="G58" s="60"/>
      <c r="H58" s="21"/>
      <c r="I58" s="21"/>
      <c r="J58" s="55"/>
      <c r="K58" s="459"/>
      <c r="L58" s="55"/>
    </row>
    <row r="59" spans="1:12" s="3" customFormat="1" ht="15">
      <c r="A59" s="4"/>
      <c r="E59" s="450"/>
      <c r="F59" s="49"/>
      <c r="G59" s="60"/>
      <c r="H59" s="21"/>
      <c r="I59" s="21"/>
      <c r="J59" s="55"/>
      <c r="K59" s="459"/>
      <c r="L59" s="55"/>
    </row>
    <row r="60" spans="1:12" s="3" customFormat="1" ht="15">
      <c r="A60" s="4"/>
      <c r="E60" s="450"/>
      <c r="G60" s="88"/>
      <c r="H60" s="92"/>
      <c r="I60" s="98"/>
      <c r="J60" s="69"/>
      <c r="K60" s="69"/>
      <c r="L60" s="69"/>
    </row>
    <row r="61" spans="1:12" s="3" customFormat="1" ht="15">
      <c r="A61" s="4"/>
      <c r="E61" s="450"/>
      <c r="G61" s="88"/>
      <c r="H61" s="92"/>
      <c r="I61" s="98"/>
      <c r="J61" s="69"/>
      <c r="K61" s="69"/>
      <c r="L61" s="69"/>
    </row>
    <row r="62" spans="1:12" s="3" customFormat="1" ht="15">
      <c r="A62" s="4"/>
      <c r="E62" s="450"/>
      <c r="G62" s="25"/>
      <c r="K62" s="450"/>
    </row>
    <row r="63" spans="1:12" s="3" customFormat="1" ht="15">
      <c r="A63" s="4"/>
      <c r="E63" s="450"/>
      <c r="G63" s="25"/>
      <c r="K63" s="450"/>
    </row>
    <row r="64" spans="1:12" s="3" customFormat="1" ht="15">
      <c r="A64" s="4"/>
      <c r="E64" s="450"/>
      <c r="G64" s="25"/>
      <c r="K64" s="450"/>
    </row>
    <row r="65" spans="1:11" s="3" customFormat="1" ht="15">
      <c r="A65" s="4"/>
      <c r="E65" s="450"/>
      <c r="G65" s="25"/>
      <c r="K65" s="450"/>
    </row>
    <row r="66" spans="1:11" s="3" customFormat="1" ht="15">
      <c r="A66" s="4"/>
      <c r="E66" s="450"/>
      <c r="G66" s="25"/>
      <c r="K66" s="450"/>
    </row>
    <row r="67" spans="1:11" s="3" customFormat="1" ht="15">
      <c r="A67" s="4"/>
      <c r="E67" s="450"/>
      <c r="G67" s="25"/>
      <c r="K67" s="450"/>
    </row>
    <row r="68" spans="1:11" s="3" customFormat="1" ht="15">
      <c r="A68" s="4"/>
      <c r="E68" s="450"/>
      <c r="G68" s="25"/>
      <c r="K68" s="450"/>
    </row>
    <row r="69" spans="1:11" s="3" customFormat="1" ht="15">
      <c r="A69" s="4"/>
      <c r="E69" s="450"/>
      <c r="G69" s="25"/>
      <c r="K69" s="450"/>
    </row>
    <row r="70" spans="1:11" s="3" customFormat="1" ht="15">
      <c r="A70" s="4"/>
      <c r="E70" s="450"/>
      <c r="G70" s="25"/>
      <c r="K70" s="450"/>
    </row>
    <row r="71" spans="1:11" s="3" customFormat="1" ht="15">
      <c r="A71" s="4"/>
      <c r="E71" s="450"/>
      <c r="G71" s="25"/>
      <c r="K71" s="450"/>
    </row>
    <row r="72" spans="1:11" s="3" customFormat="1" ht="15">
      <c r="A72" s="4"/>
      <c r="E72" s="450"/>
      <c r="G72" s="25"/>
      <c r="K72" s="450"/>
    </row>
    <row r="73" spans="1:11" s="3" customFormat="1" ht="15">
      <c r="A73" s="4"/>
      <c r="E73" s="450"/>
      <c r="G73" s="25"/>
      <c r="K73" s="450"/>
    </row>
    <row r="74" spans="1:11" s="3" customFormat="1" ht="15">
      <c r="A74" s="4"/>
      <c r="E74" s="450"/>
      <c r="G74" s="25"/>
      <c r="K74" s="450"/>
    </row>
    <row r="75" spans="1:11" s="3" customFormat="1" ht="15">
      <c r="A75" s="4"/>
      <c r="E75" s="450"/>
      <c r="G75" s="25"/>
      <c r="K75" s="450"/>
    </row>
    <row r="76" spans="1:11" s="3" customFormat="1" ht="15">
      <c r="A76" s="4"/>
      <c r="E76" s="450"/>
      <c r="G76" s="25"/>
      <c r="K76" s="450"/>
    </row>
    <row r="77" spans="1:11" s="3" customFormat="1" ht="15">
      <c r="A77" s="4"/>
      <c r="E77" s="450"/>
      <c r="G77" s="25"/>
      <c r="K77" s="450"/>
    </row>
    <row r="78" spans="1:11" s="3" customFormat="1" ht="15">
      <c r="A78" s="4"/>
      <c r="E78" s="450"/>
      <c r="G78" s="25"/>
      <c r="K78" s="450"/>
    </row>
    <row r="79" spans="1:11" s="3" customFormat="1" ht="15">
      <c r="A79" s="4"/>
      <c r="E79" s="450"/>
      <c r="G79" s="25"/>
      <c r="K79" s="450"/>
    </row>
    <row r="80" spans="1:11" s="3" customFormat="1" ht="15">
      <c r="A80" s="4"/>
      <c r="E80" s="450"/>
      <c r="G80" s="25"/>
      <c r="K80" s="450"/>
    </row>
    <row r="81" spans="1:12" s="3" customFormat="1" ht="15">
      <c r="A81" s="4"/>
      <c r="E81" s="450"/>
      <c r="G81" s="25"/>
      <c r="K81" s="450"/>
    </row>
    <row r="82" spans="1:12" s="3" customFormat="1" ht="15">
      <c r="A82" s="4"/>
      <c r="E82" s="450"/>
      <c r="G82" s="25"/>
      <c r="K82" s="450"/>
    </row>
    <row r="83" spans="1:12" s="3" customFormat="1" ht="15">
      <c r="A83" s="4"/>
      <c r="E83" s="450"/>
      <c r="G83" s="25"/>
      <c r="K83" s="450"/>
    </row>
    <row r="84" spans="1:12" s="3" customFormat="1" ht="15">
      <c r="A84" s="4"/>
      <c r="E84" s="450"/>
      <c r="G84" s="25"/>
      <c r="K84" s="450"/>
    </row>
    <row r="85" spans="1:12" s="3" customFormat="1" ht="15">
      <c r="A85" s="4"/>
      <c r="E85" s="450"/>
      <c r="G85" s="25"/>
      <c r="K85" s="450"/>
    </row>
    <row r="86" spans="1:12" s="3" customFormat="1" ht="15">
      <c r="A86" s="4"/>
      <c r="E86" s="450"/>
      <c r="G86" s="25"/>
      <c r="K86" s="450"/>
    </row>
    <row r="87" spans="1:12" s="3" customFormat="1" ht="15">
      <c r="A87" s="4"/>
      <c r="E87" s="450"/>
      <c r="G87" s="25"/>
      <c r="K87" s="450"/>
    </row>
    <row r="88" spans="1:12" s="3" customFormat="1" ht="15">
      <c r="A88" s="4"/>
      <c r="E88" s="450"/>
      <c r="G88" s="25"/>
      <c r="K88" s="450"/>
    </row>
    <row r="89" spans="1:12" s="3" customFormat="1" ht="15">
      <c r="A89" s="4"/>
      <c r="E89" s="450"/>
      <c r="G89" s="25"/>
      <c r="K89" s="450"/>
    </row>
    <row r="90" spans="1:12" s="3" customFormat="1" ht="15">
      <c r="A90" s="4"/>
      <c r="E90" s="450"/>
      <c r="G90" s="25"/>
      <c r="K90" s="450"/>
    </row>
    <row r="91" spans="1:12" s="3" customFormat="1" ht="15">
      <c r="A91" s="4"/>
      <c r="E91" s="450"/>
      <c r="G91" s="25"/>
      <c r="K91" s="450"/>
    </row>
    <row r="92" spans="1:12" s="3" customFormat="1" ht="15">
      <c r="A92" s="4"/>
      <c r="E92" s="450"/>
      <c r="G92" s="25"/>
      <c r="K92" s="450"/>
    </row>
    <row r="93" spans="1:12" s="3" customFormat="1" ht="15">
      <c r="A93" s="4"/>
      <c r="E93" s="450"/>
      <c r="G93" s="25"/>
      <c r="K93" s="450"/>
    </row>
    <row r="94" spans="1:12" s="3" customFormat="1" ht="15">
      <c r="A94" s="4"/>
      <c r="E94" s="450"/>
      <c r="G94" s="25"/>
      <c r="K94" s="450"/>
    </row>
    <row r="95" spans="1:12" s="3" customFormat="1" ht="15">
      <c r="A95" s="73"/>
      <c r="B95" s="22" t="s">
        <v>2241</v>
      </c>
      <c r="C95" s="22"/>
      <c r="D95" s="70"/>
      <c r="E95" s="70"/>
      <c r="F95" s="71"/>
      <c r="G95" s="25"/>
      <c r="H95" s="92"/>
      <c r="I95" s="98"/>
      <c r="J95" s="69"/>
      <c r="K95" s="69"/>
      <c r="L95" s="69"/>
    </row>
    <row r="96" spans="1:12" s="3" customFormat="1" ht="15">
      <c r="A96" s="4"/>
      <c r="E96" s="450"/>
      <c r="G96" s="93"/>
      <c r="K96" s="450"/>
    </row>
    <row r="97" spans="1:11" s="3" customFormat="1" ht="15">
      <c r="A97" s="4"/>
      <c r="E97" s="450"/>
      <c r="G97" s="25"/>
      <c r="K97" s="450"/>
    </row>
    <row r="98" spans="1:11" s="3" customFormat="1" ht="15">
      <c r="A98" s="4"/>
      <c r="E98" s="450"/>
      <c r="G98" s="25"/>
      <c r="K98" s="450"/>
    </row>
    <row r="99" spans="1:11" s="3" customFormat="1" ht="15">
      <c r="A99" s="4"/>
      <c r="E99" s="450"/>
      <c r="G99" s="25"/>
      <c r="K99" s="450"/>
    </row>
    <row r="100" spans="1:11" s="3" customFormat="1" ht="15">
      <c r="A100" s="4"/>
      <c r="E100" s="450"/>
      <c r="G100" s="25"/>
      <c r="K100" s="450"/>
    </row>
    <row r="101" spans="1:11" s="3" customFormat="1" ht="15">
      <c r="A101" s="4"/>
      <c r="E101" s="450"/>
      <c r="G101" s="25"/>
      <c r="K101" s="450"/>
    </row>
    <row r="102" spans="1:11" s="3" customFormat="1" ht="15">
      <c r="A102" s="4"/>
      <c r="E102" s="450"/>
      <c r="G102" s="25"/>
      <c r="K102" s="450"/>
    </row>
    <row r="103" spans="1:11" s="3" customFormat="1" ht="15">
      <c r="A103" s="4"/>
      <c r="E103" s="450"/>
      <c r="G103" s="25"/>
      <c r="K103" s="450"/>
    </row>
    <row r="104" spans="1:11" s="3" customFormat="1" ht="15">
      <c r="A104" s="4"/>
      <c r="E104" s="450"/>
      <c r="G104" s="25"/>
      <c r="K104" s="450"/>
    </row>
    <row r="105" spans="1:11" s="3" customFormat="1" ht="15">
      <c r="A105" s="4"/>
      <c r="E105" s="450"/>
      <c r="G105" s="25"/>
      <c r="K105" s="450"/>
    </row>
    <row r="106" spans="1:11" s="3" customFormat="1" ht="15">
      <c r="A106" s="4"/>
      <c r="E106" s="450"/>
      <c r="G106" s="25"/>
      <c r="K106" s="450"/>
    </row>
    <row r="107" spans="1:11" s="3" customFormat="1" ht="15">
      <c r="A107" s="4"/>
      <c r="E107" s="450"/>
      <c r="G107" s="25"/>
      <c r="K107" s="450"/>
    </row>
    <row r="108" spans="1:11" s="3" customFormat="1" ht="15">
      <c r="A108" s="4"/>
      <c r="E108" s="450"/>
      <c r="G108" s="25"/>
      <c r="K108" s="450"/>
    </row>
    <row r="109" spans="1:11" s="3" customFormat="1" ht="15">
      <c r="A109" s="4"/>
      <c r="E109" s="450"/>
      <c r="G109" s="25"/>
      <c r="K109" s="450"/>
    </row>
    <row r="110" spans="1:11" s="3" customFormat="1" ht="15">
      <c r="A110" s="4"/>
      <c r="E110" s="450"/>
      <c r="G110" s="25"/>
      <c r="K110" s="450"/>
    </row>
    <row r="111" spans="1:11" s="3" customFormat="1" ht="15">
      <c r="A111" s="4"/>
      <c r="E111" s="450"/>
      <c r="G111" s="25"/>
      <c r="K111" s="450"/>
    </row>
    <row r="112" spans="1:11" s="3" customFormat="1" ht="15">
      <c r="A112" s="4"/>
      <c r="E112" s="450"/>
      <c r="G112" s="25"/>
      <c r="K112" s="450"/>
    </row>
    <row r="113" spans="1:11" s="3" customFormat="1" ht="15">
      <c r="A113" s="4"/>
      <c r="E113" s="450"/>
      <c r="G113" s="25"/>
      <c r="K113" s="450"/>
    </row>
    <row r="114" spans="1:11" s="3" customFormat="1" ht="15">
      <c r="A114" s="4"/>
      <c r="E114" s="450"/>
      <c r="G114" s="25"/>
      <c r="K114" s="450"/>
    </row>
    <row r="115" spans="1:11" s="3" customFormat="1" ht="15">
      <c r="A115" s="4"/>
      <c r="E115" s="450"/>
      <c r="G115" s="25"/>
      <c r="K115" s="450"/>
    </row>
    <row r="116" spans="1:11" s="3" customFormat="1" ht="15">
      <c r="A116" s="4"/>
      <c r="E116" s="450"/>
      <c r="G116" s="25"/>
      <c r="K116" s="450"/>
    </row>
    <row r="117" spans="1:11" s="3" customFormat="1" ht="15">
      <c r="A117" s="4"/>
      <c r="E117" s="450"/>
      <c r="G117" s="25"/>
      <c r="K117" s="450"/>
    </row>
    <row r="118" spans="1:11" s="3" customFormat="1" ht="15">
      <c r="A118" s="4"/>
      <c r="E118" s="450"/>
      <c r="G118" s="25"/>
      <c r="K118" s="450"/>
    </row>
    <row r="119" spans="1:11" s="3" customFormat="1" ht="15">
      <c r="A119" s="4"/>
      <c r="E119" s="450"/>
      <c r="G119" s="25"/>
      <c r="K119" s="450"/>
    </row>
    <row r="120" spans="1:11" s="3" customFormat="1" ht="15">
      <c r="A120" s="4"/>
      <c r="E120" s="450"/>
      <c r="G120" s="25"/>
      <c r="K120" s="450"/>
    </row>
    <row r="121" spans="1:11" s="3" customFormat="1" ht="15">
      <c r="A121" s="4"/>
      <c r="E121" s="450"/>
      <c r="G121" s="25"/>
      <c r="K121" s="450"/>
    </row>
    <row r="122" spans="1:11" s="3" customFormat="1" ht="15">
      <c r="A122" s="4"/>
      <c r="E122" s="450"/>
      <c r="G122" s="25"/>
      <c r="K122" s="450"/>
    </row>
    <row r="123" spans="1:11" s="3" customFormat="1" ht="15">
      <c r="A123" s="4"/>
      <c r="E123" s="450"/>
      <c r="G123" s="25"/>
      <c r="K123" s="450"/>
    </row>
    <row r="124" spans="1:11" s="3" customFormat="1" ht="15">
      <c r="A124" s="4"/>
      <c r="E124" s="450"/>
      <c r="G124" s="25"/>
      <c r="K124" s="450"/>
    </row>
    <row r="125" spans="1:11" s="3" customFormat="1" ht="15">
      <c r="A125" s="4"/>
      <c r="E125" s="450"/>
      <c r="G125" s="25"/>
      <c r="K125" s="450"/>
    </row>
    <row r="126" spans="1:11" s="3" customFormat="1" ht="15">
      <c r="A126" s="4"/>
      <c r="E126" s="450"/>
      <c r="G126" s="25"/>
      <c r="K126" s="450"/>
    </row>
    <row r="127" spans="1:11" s="3" customFormat="1" ht="15">
      <c r="A127" s="4"/>
      <c r="E127" s="450"/>
      <c r="G127" s="25"/>
      <c r="K127" s="450"/>
    </row>
    <row r="128" spans="1:11" s="3" customFormat="1" ht="15">
      <c r="A128" s="4"/>
      <c r="E128" s="450"/>
      <c r="G128" s="25"/>
      <c r="K128" s="450"/>
    </row>
    <row r="129" spans="1:11" s="3" customFormat="1" ht="15">
      <c r="A129" s="4"/>
      <c r="E129" s="450"/>
      <c r="G129" s="25"/>
      <c r="K129" s="450"/>
    </row>
    <row r="130" spans="1:11" s="3" customFormat="1" ht="15">
      <c r="A130" s="4"/>
      <c r="E130" s="450"/>
      <c r="G130" s="25"/>
      <c r="K130" s="450"/>
    </row>
    <row r="131" spans="1:11" s="3" customFormat="1" ht="15">
      <c r="A131" s="4"/>
      <c r="E131" s="450"/>
      <c r="G131" s="25"/>
      <c r="K131" s="450"/>
    </row>
    <row r="132" spans="1:11" s="3" customFormat="1" ht="15">
      <c r="A132" s="4"/>
      <c r="E132" s="450"/>
      <c r="G132" s="25"/>
      <c r="K132" s="450"/>
    </row>
    <row r="133" spans="1:11" s="3" customFormat="1" ht="15">
      <c r="A133" s="4"/>
      <c r="E133" s="450"/>
      <c r="G133" s="25"/>
      <c r="K133" s="450"/>
    </row>
    <row r="134" spans="1:11" s="3" customFormat="1" ht="15">
      <c r="A134" s="4"/>
      <c r="E134" s="450"/>
      <c r="G134" s="25"/>
      <c r="K134" s="450"/>
    </row>
    <row r="135" spans="1:11" s="3" customFormat="1" ht="15">
      <c r="A135" s="4"/>
      <c r="E135" s="450"/>
      <c r="G135" s="25"/>
      <c r="K135" s="450"/>
    </row>
    <row r="136" spans="1:11" s="3" customFormat="1" ht="15">
      <c r="A136" s="4"/>
      <c r="E136" s="450"/>
      <c r="G136" s="25"/>
      <c r="K136" s="450"/>
    </row>
    <row r="137" spans="1:11" s="3" customFormat="1" ht="15">
      <c r="A137" s="4"/>
      <c r="E137" s="450"/>
      <c r="G137" s="25"/>
      <c r="K137" s="450"/>
    </row>
    <row r="138" spans="1:11" s="3" customFormat="1" ht="15">
      <c r="A138" s="4"/>
      <c r="E138" s="450"/>
      <c r="G138" s="25"/>
      <c r="K138" s="450"/>
    </row>
    <row r="139" spans="1:11" s="3" customFormat="1" ht="15">
      <c r="A139" s="4"/>
      <c r="E139" s="450"/>
      <c r="G139" s="25"/>
      <c r="K139" s="450"/>
    </row>
    <row r="140" spans="1:11" s="3" customFormat="1" ht="15">
      <c r="A140" s="4"/>
      <c r="E140" s="450"/>
      <c r="G140" s="25"/>
      <c r="K140" s="450"/>
    </row>
    <row r="141" spans="1:11" s="3" customFormat="1" ht="15">
      <c r="A141" s="4"/>
      <c r="E141" s="450"/>
      <c r="G141" s="25"/>
      <c r="K141" s="450"/>
    </row>
    <row r="142" spans="1:11" s="3" customFormat="1" ht="15">
      <c r="A142" s="4"/>
      <c r="E142" s="450"/>
      <c r="G142" s="25"/>
      <c r="K142" s="450"/>
    </row>
    <row r="143" spans="1:11" s="3" customFormat="1" ht="15">
      <c r="A143" s="4"/>
      <c r="E143" s="450"/>
      <c r="G143" s="25"/>
      <c r="K143" s="450"/>
    </row>
    <row r="144" spans="1:11" s="3" customFormat="1" ht="15">
      <c r="A144" s="4"/>
      <c r="E144" s="450"/>
      <c r="G144" s="25"/>
      <c r="K144" s="450"/>
    </row>
    <row r="145" spans="1:11" s="3" customFormat="1" ht="15">
      <c r="A145" s="4"/>
      <c r="E145" s="450"/>
      <c r="G145" s="25"/>
      <c r="K145" s="450"/>
    </row>
    <row r="146" spans="1:11" s="3" customFormat="1" ht="15">
      <c r="A146" s="4"/>
      <c r="E146" s="450"/>
      <c r="G146" s="25"/>
      <c r="K146" s="450"/>
    </row>
  </sheetData>
  <mergeCells count="8">
    <mergeCell ref="G1:L1"/>
    <mergeCell ref="G2:L2"/>
    <mergeCell ref="A3:D3"/>
    <mergeCell ref="E3:F3"/>
    <mergeCell ref="G3:J3"/>
    <mergeCell ref="A1:F1"/>
    <mergeCell ref="A2:F2"/>
    <mergeCell ref="K3:L3"/>
  </mergeCells>
  <pageMargins left="0.78740157480314965" right="0.55118110236220474" top="0.55118110236220474" bottom="0.55118110236220474" header="0.31496062992125984" footer="0.31496062992125984"/>
  <pageSetup paperSize="9" firstPageNumber="34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4"/>
  <sheetViews>
    <sheetView topLeftCell="C16" workbookViewId="0">
      <selection activeCell="H36" sqref="H36"/>
    </sheetView>
  </sheetViews>
  <sheetFormatPr defaultRowHeight="17.45" customHeight="1"/>
  <cols>
    <col min="1" max="1" width="6.7109375" style="2" customWidth="1"/>
    <col min="2" max="2" width="34.42578125" customWidth="1"/>
    <col min="3" max="3" width="13.28515625" customWidth="1"/>
    <col min="4" max="4" width="11.28515625" customWidth="1"/>
    <col min="5" max="5" width="10.85546875" customWidth="1"/>
    <col min="6" max="6" width="11.7109375" customWidth="1"/>
    <col min="7" max="7" width="7.7109375" style="24" customWidth="1"/>
    <col min="8" max="8" width="33.7109375" customWidth="1"/>
    <col min="9" max="9" width="12.7109375" customWidth="1"/>
    <col min="10" max="10" width="11" customWidth="1"/>
    <col min="11" max="11" width="11.140625" customWidth="1"/>
    <col min="12" max="12" width="11.7109375" customWidth="1"/>
  </cols>
  <sheetData>
    <row r="1" spans="1:12" ht="18" customHeight="1">
      <c r="A1" s="615" t="s">
        <v>0</v>
      </c>
      <c r="B1" s="615"/>
      <c r="C1" s="615"/>
      <c r="D1" s="615"/>
      <c r="E1" s="615"/>
      <c r="F1" s="615"/>
      <c r="G1" s="617" t="s">
        <v>0</v>
      </c>
      <c r="H1" s="617"/>
      <c r="I1" s="617"/>
      <c r="J1" s="617"/>
      <c r="K1" s="617"/>
      <c r="L1" s="617"/>
    </row>
    <row r="2" spans="1:12" ht="15.6" customHeight="1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8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2" ht="43.9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2" ht="15">
      <c r="A5" s="51" t="s">
        <v>1522</v>
      </c>
      <c r="B5" s="262" t="s">
        <v>597</v>
      </c>
      <c r="C5" s="262"/>
      <c r="D5" s="262"/>
      <c r="E5" s="262"/>
      <c r="F5" s="226"/>
      <c r="G5" s="231" t="s">
        <v>596</v>
      </c>
      <c r="H5" s="231" t="s">
        <v>1523</v>
      </c>
      <c r="I5" s="183"/>
      <c r="J5" s="231"/>
      <c r="K5" s="231"/>
      <c r="L5" s="231"/>
    </row>
    <row r="6" spans="1:12" ht="24">
      <c r="A6" s="146" t="s">
        <v>598</v>
      </c>
      <c r="B6" s="153" t="s">
        <v>120</v>
      </c>
      <c r="C6" s="153">
        <v>0</v>
      </c>
      <c r="D6" s="273">
        <v>50000</v>
      </c>
      <c r="E6" s="151">
        <v>14016</v>
      </c>
      <c r="F6" s="162">
        <v>50000</v>
      </c>
      <c r="G6" s="240"/>
      <c r="H6" s="227" t="s">
        <v>1524</v>
      </c>
      <c r="I6" s="162"/>
      <c r="J6" s="273"/>
      <c r="K6" s="142"/>
      <c r="L6" s="162"/>
    </row>
    <row r="7" spans="1:12" ht="24">
      <c r="A7" s="146" t="s">
        <v>599</v>
      </c>
      <c r="B7" s="153" t="s">
        <v>2651</v>
      </c>
      <c r="C7" s="153">
        <v>0</v>
      </c>
      <c r="D7" s="273">
        <v>100000</v>
      </c>
      <c r="E7" s="151">
        <v>0</v>
      </c>
      <c r="F7" s="162">
        <v>20000</v>
      </c>
      <c r="G7" s="240" t="s">
        <v>601</v>
      </c>
      <c r="H7" s="227" t="s">
        <v>304</v>
      </c>
      <c r="I7" s="162">
        <v>0</v>
      </c>
      <c r="J7" s="273">
        <v>20000</v>
      </c>
      <c r="K7" s="150">
        <v>0</v>
      </c>
      <c r="L7" s="162">
        <v>0</v>
      </c>
    </row>
    <row r="8" spans="1:12" ht="24">
      <c r="A8" s="146" t="s">
        <v>600</v>
      </c>
      <c r="B8" s="153" t="s">
        <v>560</v>
      </c>
      <c r="C8" s="153">
        <v>0</v>
      </c>
      <c r="D8" s="273">
        <v>50000</v>
      </c>
      <c r="E8" s="151">
        <v>0</v>
      </c>
      <c r="F8" s="162">
        <v>10000</v>
      </c>
      <c r="G8" s="240" t="s">
        <v>602</v>
      </c>
      <c r="H8" s="227" t="s">
        <v>35</v>
      </c>
      <c r="I8" s="162">
        <v>9421</v>
      </c>
      <c r="J8" s="273">
        <v>50000</v>
      </c>
      <c r="K8" s="150">
        <v>39927</v>
      </c>
      <c r="L8" s="162">
        <v>0</v>
      </c>
    </row>
    <row r="9" spans="1:12" ht="24">
      <c r="A9" s="191"/>
      <c r="B9" s="39"/>
      <c r="C9" s="39"/>
      <c r="D9" s="39"/>
      <c r="E9" s="39"/>
      <c r="F9" s="39"/>
      <c r="G9" s="243" t="s">
        <v>603</v>
      </c>
      <c r="H9" s="232" t="s">
        <v>604</v>
      </c>
      <c r="I9" s="258">
        <v>0</v>
      </c>
      <c r="J9" s="298">
        <v>50000</v>
      </c>
      <c r="K9" s="298">
        <v>0</v>
      </c>
      <c r="L9" s="298">
        <v>0</v>
      </c>
    </row>
    <row r="10" spans="1:12" ht="15">
      <c r="A10" s="276"/>
      <c r="B10" s="39"/>
      <c r="C10" s="39"/>
      <c r="D10" s="39"/>
      <c r="E10" s="39"/>
      <c r="F10" s="39"/>
      <c r="G10" s="135" t="s">
        <v>44</v>
      </c>
      <c r="H10" s="228" t="s">
        <v>45</v>
      </c>
      <c r="I10" s="247">
        <f>SUM(I6:I9)</f>
        <v>9421</v>
      </c>
      <c r="J10" s="277">
        <f>SUM(J6:J9)</f>
        <v>120000</v>
      </c>
      <c r="K10" s="277">
        <f>SUM(K6:K9)</f>
        <v>39927</v>
      </c>
      <c r="L10" s="277">
        <f>SUM(L6:L9)</f>
        <v>0</v>
      </c>
    </row>
    <row r="11" spans="1:12" ht="15">
      <c r="A11" s="219"/>
      <c r="B11" s="185"/>
      <c r="C11" s="185"/>
      <c r="D11" s="147"/>
      <c r="E11" s="147"/>
      <c r="F11" s="147"/>
      <c r="G11" s="227"/>
      <c r="H11" s="138" t="s">
        <v>798</v>
      </c>
      <c r="I11" s="166"/>
      <c r="J11" s="147"/>
      <c r="K11" s="147"/>
      <c r="L11" s="147"/>
    </row>
    <row r="12" spans="1:12" ht="15">
      <c r="A12" s="219"/>
      <c r="B12" s="185"/>
      <c r="C12" s="185"/>
      <c r="D12" s="147"/>
      <c r="E12" s="147"/>
      <c r="F12" s="147"/>
      <c r="G12" s="240" t="s">
        <v>605</v>
      </c>
      <c r="H12" s="227" t="s">
        <v>47</v>
      </c>
      <c r="I12" s="162">
        <v>2293411</v>
      </c>
      <c r="J12" s="273">
        <v>3000000</v>
      </c>
      <c r="K12" s="150">
        <v>3961070</v>
      </c>
      <c r="L12" s="162">
        <v>6370000</v>
      </c>
    </row>
    <row r="13" spans="1:12" ht="15">
      <c r="A13" s="219"/>
      <c r="B13" s="185"/>
      <c r="C13" s="185"/>
      <c r="D13" s="147"/>
      <c r="E13" s="147"/>
      <c r="F13" s="147"/>
      <c r="G13" s="108" t="s">
        <v>2710</v>
      </c>
      <c r="H13" s="146" t="s">
        <v>114</v>
      </c>
      <c r="I13" s="162">
        <v>0</v>
      </c>
      <c r="J13" s="142">
        <v>1200000</v>
      </c>
      <c r="K13" s="150">
        <v>0</v>
      </c>
      <c r="L13" s="142">
        <v>1650000</v>
      </c>
    </row>
    <row r="14" spans="1:12" ht="15">
      <c r="A14" s="219"/>
      <c r="B14" s="292"/>
      <c r="C14" s="292"/>
      <c r="D14" s="280"/>
      <c r="E14" s="280"/>
      <c r="F14" s="147"/>
      <c r="G14" s="240" t="s">
        <v>606</v>
      </c>
      <c r="H14" s="227" t="s">
        <v>51</v>
      </c>
      <c r="I14" s="162">
        <v>45802</v>
      </c>
      <c r="J14" s="273">
        <v>150000</v>
      </c>
      <c r="K14" s="150">
        <v>33480</v>
      </c>
      <c r="L14" s="162">
        <v>160000</v>
      </c>
    </row>
    <row r="15" spans="1:12" ht="15">
      <c r="A15" s="221"/>
      <c r="B15" s="189"/>
      <c r="C15" s="189"/>
      <c r="D15" s="147"/>
      <c r="E15" s="147"/>
      <c r="F15" s="147"/>
      <c r="G15" s="240" t="s">
        <v>607</v>
      </c>
      <c r="H15" s="227" t="s">
        <v>53</v>
      </c>
      <c r="I15" s="162">
        <v>2500</v>
      </c>
      <c r="J15" s="273">
        <v>350000</v>
      </c>
      <c r="K15" s="150">
        <v>3000</v>
      </c>
      <c r="L15" s="162">
        <v>200000</v>
      </c>
    </row>
    <row r="16" spans="1:12" ht="15">
      <c r="A16" s="219"/>
      <c r="B16" s="185"/>
      <c r="C16" s="185"/>
      <c r="D16" s="147"/>
      <c r="E16" s="147"/>
      <c r="F16" s="147"/>
      <c r="G16" s="240" t="s">
        <v>608</v>
      </c>
      <c r="H16" s="227" t="s">
        <v>55</v>
      </c>
      <c r="I16" s="162">
        <v>1120</v>
      </c>
      <c r="J16" s="273">
        <v>50000</v>
      </c>
      <c r="K16" s="150">
        <v>6000</v>
      </c>
      <c r="L16" s="162">
        <v>50000</v>
      </c>
    </row>
    <row r="17" spans="1:12" ht="24">
      <c r="A17" s="219"/>
      <c r="B17" s="185"/>
      <c r="C17" s="185"/>
      <c r="D17" s="147"/>
      <c r="E17" s="147"/>
      <c r="F17" s="147"/>
      <c r="G17" s="240" t="s">
        <v>609</v>
      </c>
      <c r="H17" s="227" t="s">
        <v>2330</v>
      </c>
      <c r="I17" s="162">
        <v>15220</v>
      </c>
      <c r="J17" s="273">
        <v>100000</v>
      </c>
      <c r="K17" s="150">
        <v>24615</v>
      </c>
      <c r="L17" s="162">
        <v>50000</v>
      </c>
    </row>
    <row r="18" spans="1:12" ht="24">
      <c r="A18" s="190"/>
      <c r="B18" s="142"/>
      <c r="C18" s="142"/>
      <c r="D18" s="142"/>
      <c r="E18" s="142"/>
      <c r="F18" s="150"/>
      <c r="G18" s="240" t="s">
        <v>610</v>
      </c>
      <c r="H18" s="227" t="s">
        <v>214</v>
      </c>
      <c r="I18" s="162">
        <v>1366</v>
      </c>
      <c r="J18" s="273">
        <v>150000</v>
      </c>
      <c r="K18" s="150">
        <v>800</v>
      </c>
      <c r="L18" s="162">
        <v>10000</v>
      </c>
    </row>
    <row r="19" spans="1:12" ht="15">
      <c r="A19" s="190"/>
      <c r="B19" s="142"/>
      <c r="C19" s="142"/>
      <c r="D19" s="142"/>
      <c r="E19" s="142"/>
      <c r="F19" s="150"/>
      <c r="G19" s="240" t="s">
        <v>611</v>
      </c>
      <c r="H19" s="227" t="s">
        <v>61</v>
      </c>
      <c r="I19" s="162">
        <v>55409</v>
      </c>
      <c r="J19" s="273">
        <v>50000</v>
      </c>
      <c r="K19" s="150">
        <v>47976</v>
      </c>
      <c r="L19" s="162">
        <v>50000</v>
      </c>
    </row>
    <row r="20" spans="1:12" ht="15">
      <c r="A20" s="152"/>
      <c r="B20" s="153"/>
      <c r="C20" s="153"/>
      <c r="D20" s="147"/>
      <c r="E20" s="142"/>
      <c r="F20" s="147"/>
      <c r="G20" s="240" t="s">
        <v>612</v>
      </c>
      <c r="H20" s="227" t="s">
        <v>216</v>
      </c>
      <c r="I20" s="162">
        <v>6861</v>
      </c>
      <c r="J20" s="273">
        <v>10000</v>
      </c>
      <c r="K20" s="150">
        <v>5086</v>
      </c>
      <c r="L20" s="162">
        <v>10000</v>
      </c>
    </row>
    <row r="21" spans="1:12" ht="15">
      <c r="A21" s="152"/>
      <c r="B21" s="153"/>
      <c r="C21" s="153"/>
      <c r="D21" s="147"/>
      <c r="E21" s="142"/>
      <c r="F21" s="147"/>
      <c r="G21" s="240" t="s">
        <v>613</v>
      </c>
      <c r="H21" s="227" t="s">
        <v>63</v>
      </c>
      <c r="I21" s="162">
        <v>21340</v>
      </c>
      <c r="J21" s="273">
        <v>100000</v>
      </c>
      <c r="K21" s="150">
        <v>9565</v>
      </c>
      <c r="L21" s="162">
        <v>10000</v>
      </c>
    </row>
    <row r="22" spans="1:12" ht="15">
      <c r="A22" s="191"/>
      <c r="B22" s="39"/>
      <c r="C22" s="39"/>
      <c r="D22" s="39"/>
      <c r="E22" s="39"/>
      <c r="F22" s="39"/>
      <c r="G22" s="240" t="s">
        <v>614</v>
      </c>
      <c r="H22" s="227" t="s">
        <v>65</v>
      </c>
      <c r="I22" s="162">
        <v>400</v>
      </c>
      <c r="J22" s="273">
        <v>50000</v>
      </c>
      <c r="K22" s="150">
        <v>9250</v>
      </c>
      <c r="L22" s="162">
        <v>50000</v>
      </c>
    </row>
    <row r="23" spans="1:12" ht="15">
      <c r="A23" s="191"/>
      <c r="B23" s="39"/>
      <c r="C23" s="39"/>
      <c r="D23" s="39"/>
      <c r="E23" s="150"/>
      <c r="F23" s="39"/>
      <c r="G23" s="240" t="s">
        <v>615</v>
      </c>
      <c r="H23" s="227" t="s">
        <v>67</v>
      </c>
      <c r="I23" s="162">
        <v>55951</v>
      </c>
      <c r="J23" s="273">
        <v>100000</v>
      </c>
      <c r="K23" s="150">
        <v>59525</v>
      </c>
      <c r="L23" s="162">
        <v>100000</v>
      </c>
    </row>
    <row r="24" spans="1:12" ht="24">
      <c r="A24" s="191"/>
      <c r="B24" s="39"/>
      <c r="C24" s="39"/>
      <c r="D24" s="39"/>
      <c r="E24" s="150"/>
      <c r="F24" s="39"/>
      <c r="G24" s="240" t="s">
        <v>616</v>
      </c>
      <c r="H24" s="227" t="s">
        <v>617</v>
      </c>
      <c r="I24" s="162">
        <v>7352</v>
      </c>
      <c r="J24" s="273">
        <v>150000</v>
      </c>
      <c r="K24" s="150">
        <v>18414</v>
      </c>
      <c r="L24" s="162">
        <v>20000</v>
      </c>
    </row>
    <row r="25" spans="1:12" ht="15">
      <c r="A25" s="191"/>
      <c r="B25" s="39"/>
      <c r="C25" s="39"/>
      <c r="D25" s="39"/>
      <c r="E25" s="39"/>
      <c r="F25" s="39"/>
      <c r="G25" s="240" t="s">
        <v>618</v>
      </c>
      <c r="H25" s="227" t="s">
        <v>73</v>
      </c>
      <c r="I25" s="162">
        <v>8596</v>
      </c>
      <c r="J25" s="273">
        <v>100000</v>
      </c>
      <c r="K25" s="273">
        <v>26421</v>
      </c>
      <c r="L25" s="273">
        <v>50000</v>
      </c>
    </row>
    <row r="26" spans="1:12" ht="15">
      <c r="A26" s="191"/>
      <c r="B26" s="39"/>
      <c r="C26" s="39"/>
      <c r="D26" s="39"/>
      <c r="E26" s="39"/>
      <c r="F26" s="39"/>
      <c r="G26" s="240" t="s">
        <v>619</v>
      </c>
      <c r="H26" s="227" t="s">
        <v>77</v>
      </c>
      <c r="I26" s="162">
        <v>0</v>
      </c>
      <c r="J26" s="273">
        <v>100000</v>
      </c>
      <c r="K26" s="150">
        <v>0</v>
      </c>
      <c r="L26" s="162">
        <v>50000</v>
      </c>
    </row>
    <row r="27" spans="1:12" ht="15">
      <c r="A27" s="191"/>
      <c r="B27" s="154"/>
      <c r="C27" s="154"/>
      <c r="D27" s="154"/>
      <c r="E27" s="154"/>
      <c r="F27" s="39"/>
      <c r="G27" s="240" t="s">
        <v>620</v>
      </c>
      <c r="H27" s="227" t="s">
        <v>79</v>
      </c>
      <c r="I27" s="162">
        <v>65766</v>
      </c>
      <c r="J27" s="273">
        <v>200000</v>
      </c>
      <c r="K27" s="150">
        <v>44719</v>
      </c>
      <c r="L27" s="162">
        <v>100000</v>
      </c>
    </row>
    <row r="28" spans="1:12" ht="15">
      <c r="A28" s="191"/>
      <c r="B28" s="39"/>
      <c r="C28" s="39"/>
      <c r="D28" s="39"/>
      <c r="E28" s="39"/>
      <c r="F28" s="39"/>
      <c r="G28" s="240" t="s">
        <v>621</v>
      </c>
      <c r="H28" s="227" t="s">
        <v>80</v>
      </c>
      <c r="I28" s="162">
        <v>0</v>
      </c>
      <c r="J28" s="273">
        <v>10000</v>
      </c>
      <c r="K28" s="150">
        <v>0</v>
      </c>
      <c r="L28" s="162">
        <v>10000</v>
      </c>
    </row>
    <row r="29" spans="1:12" ht="15">
      <c r="A29" s="191"/>
      <c r="B29" s="39"/>
      <c r="C29" s="39"/>
      <c r="D29" s="39"/>
      <c r="E29" s="39"/>
      <c r="F29" s="39"/>
      <c r="G29" s="240" t="s">
        <v>622</v>
      </c>
      <c r="H29" s="227" t="s">
        <v>82</v>
      </c>
      <c r="I29" s="162">
        <v>0</v>
      </c>
      <c r="J29" s="273">
        <v>50000</v>
      </c>
      <c r="K29" s="150">
        <v>0</v>
      </c>
      <c r="L29" s="162">
        <v>50000</v>
      </c>
    </row>
    <row r="30" spans="1:12" ht="15">
      <c r="A30" s="191"/>
      <c r="B30" s="39"/>
      <c r="C30" s="39"/>
      <c r="D30" s="39"/>
      <c r="E30" s="39"/>
      <c r="F30" s="39"/>
      <c r="G30" s="164" t="s">
        <v>623</v>
      </c>
      <c r="H30" s="39" t="s">
        <v>86</v>
      </c>
      <c r="I30" s="321">
        <v>8609</v>
      </c>
      <c r="J30" s="273">
        <v>100000</v>
      </c>
      <c r="K30" s="273">
        <v>0</v>
      </c>
      <c r="L30" s="273">
        <v>50000</v>
      </c>
    </row>
    <row r="31" spans="1:12" ht="15">
      <c r="A31" s="191"/>
      <c r="B31" s="39"/>
      <c r="C31" s="39"/>
      <c r="D31" s="154"/>
      <c r="E31" s="154"/>
      <c r="F31" s="155"/>
      <c r="G31" s="164" t="s">
        <v>624</v>
      </c>
      <c r="H31" s="39" t="s">
        <v>582</v>
      </c>
      <c r="I31" s="321">
        <v>4098</v>
      </c>
      <c r="J31" s="273">
        <v>50000</v>
      </c>
      <c r="K31" s="273">
        <v>4472</v>
      </c>
      <c r="L31" s="273">
        <v>50000</v>
      </c>
    </row>
    <row r="32" spans="1:12" ht="15">
      <c r="A32" s="191"/>
      <c r="B32" s="39"/>
      <c r="C32" s="39"/>
      <c r="D32" s="39"/>
      <c r="E32" s="39"/>
      <c r="F32" s="39"/>
      <c r="G32" s="240" t="s">
        <v>625</v>
      </c>
      <c r="H32" s="227" t="s">
        <v>584</v>
      </c>
      <c r="I32" s="162">
        <v>65342</v>
      </c>
      <c r="J32" s="273">
        <v>150000</v>
      </c>
      <c r="K32" s="273">
        <v>52866</v>
      </c>
      <c r="L32" s="273">
        <v>250000</v>
      </c>
    </row>
    <row r="33" spans="1:13" ht="15">
      <c r="A33" s="191"/>
      <c r="B33" s="39"/>
      <c r="C33" s="39"/>
      <c r="D33" s="39"/>
      <c r="E33" s="39"/>
      <c r="F33" s="39"/>
      <c r="G33" s="108" t="s">
        <v>626</v>
      </c>
      <c r="H33" s="39" t="s">
        <v>552</v>
      </c>
      <c r="I33" s="321">
        <v>57857</v>
      </c>
      <c r="J33" s="273">
        <v>1000000</v>
      </c>
      <c r="K33" s="273">
        <v>17254</v>
      </c>
      <c r="L33" s="273">
        <v>200000</v>
      </c>
    </row>
    <row r="34" spans="1:13" ht="15">
      <c r="A34" s="191"/>
      <c r="B34" s="39"/>
      <c r="C34" s="39"/>
      <c r="D34" s="39"/>
      <c r="E34" s="39"/>
      <c r="F34" s="39"/>
      <c r="G34" s="108" t="s">
        <v>627</v>
      </c>
      <c r="H34" s="39" t="s">
        <v>587</v>
      </c>
      <c r="I34" s="321">
        <v>90317</v>
      </c>
      <c r="J34" s="273">
        <v>150000</v>
      </c>
      <c r="K34" s="273">
        <v>89430</v>
      </c>
      <c r="L34" s="273">
        <v>150000</v>
      </c>
    </row>
    <row r="35" spans="1:13" ht="15">
      <c r="A35" s="191"/>
      <c r="B35" s="39"/>
      <c r="C35" s="39"/>
      <c r="D35" s="39"/>
      <c r="E35" s="39"/>
      <c r="F35" s="39"/>
      <c r="G35" s="108" t="s">
        <v>628</v>
      </c>
      <c r="H35" s="39" t="s">
        <v>184</v>
      </c>
      <c r="I35" s="321">
        <v>40243</v>
      </c>
      <c r="J35" s="273">
        <v>100000</v>
      </c>
      <c r="K35" s="273">
        <v>0</v>
      </c>
      <c r="L35" s="273">
        <v>10000</v>
      </c>
    </row>
    <row r="36" spans="1:13" ht="17.45" customHeight="1">
      <c r="A36" s="191"/>
      <c r="B36" s="39"/>
      <c r="C36" s="39"/>
      <c r="D36" s="39"/>
      <c r="E36" s="39"/>
      <c r="F36" s="39"/>
      <c r="G36" s="108" t="s">
        <v>629</v>
      </c>
      <c r="H36" s="108" t="s">
        <v>354</v>
      </c>
      <c r="I36" s="562">
        <v>110400</v>
      </c>
      <c r="J36" s="273">
        <v>150000</v>
      </c>
      <c r="K36" s="273">
        <v>84400</v>
      </c>
      <c r="L36" s="273">
        <v>100000</v>
      </c>
    </row>
    <row r="37" spans="1:13" ht="17.45" customHeight="1">
      <c r="A37" s="191"/>
      <c r="B37" s="39"/>
      <c r="C37" s="39"/>
      <c r="D37" s="39"/>
      <c r="E37" s="39"/>
      <c r="F37" s="39"/>
      <c r="G37" s="108" t="s">
        <v>630</v>
      </c>
      <c r="H37" s="146" t="s">
        <v>356</v>
      </c>
      <c r="I37" s="162">
        <v>0</v>
      </c>
      <c r="J37" s="142">
        <v>50000</v>
      </c>
      <c r="K37" s="150">
        <v>0</v>
      </c>
      <c r="L37" s="143">
        <v>30000</v>
      </c>
    </row>
    <row r="38" spans="1:13" ht="17.45" customHeight="1">
      <c r="A38" s="191"/>
      <c r="B38" s="39"/>
      <c r="C38" s="39"/>
      <c r="D38" s="39"/>
      <c r="E38" s="39"/>
      <c r="F38" s="39"/>
      <c r="G38" s="108" t="s">
        <v>631</v>
      </c>
      <c r="H38" s="146" t="s">
        <v>431</v>
      </c>
      <c r="I38" s="162">
        <v>225</v>
      </c>
      <c r="J38" s="142">
        <v>50000</v>
      </c>
      <c r="K38" s="150">
        <v>990</v>
      </c>
      <c r="L38" s="143">
        <v>10000</v>
      </c>
    </row>
    <row r="39" spans="1:13" ht="17.45" customHeight="1">
      <c r="A39" s="191"/>
      <c r="B39" s="39"/>
      <c r="C39" s="39"/>
      <c r="D39" s="39"/>
      <c r="E39" s="39"/>
      <c r="F39" s="39"/>
      <c r="G39" s="108" t="s">
        <v>632</v>
      </c>
      <c r="H39" s="146" t="s">
        <v>228</v>
      </c>
      <c r="I39" s="162">
        <v>0</v>
      </c>
      <c r="J39" s="142">
        <v>20000</v>
      </c>
      <c r="K39" s="150">
        <v>0</v>
      </c>
      <c r="L39" s="143">
        <v>10000</v>
      </c>
    </row>
    <row r="40" spans="1:13" ht="17.45" customHeight="1">
      <c r="A40" s="191"/>
      <c r="B40" s="39"/>
      <c r="C40" s="39"/>
      <c r="D40" s="39"/>
      <c r="E40" s="39"/>
      <c r="F40" s="39"/>
      <c r="G40" s="108" t="s">
        <v>633</v>
      </c>
      <c r="H40" s="146" t="s">
        <v>634</v>
      </c>
      <c r="I40" s="162">
        <v>9570</v>
      </c>
      <c r="J40" s="142">
        <v>100000</v>
      </c>
      <c r="K40" s="150">
        <v>0</v>
      </c>
      <c r="L40" s="143">
        <v>0</v>
      </c>
    </row>
    <row r="41" spans="1:13" ht="17.45" customHeight="1">
      <c r="A41" s="191"/>
      <c r="B41" s="39"/>
      <c r="C41" s="39"/>
      <c r="D41" s="39"/>
      <c r="E41" s="39"/>
      <c r="F41" s="39"/>
      <c r="G41" s="192" t="s">
        <v>115</v>
      </c>
      <c r="H41" s="116" t="s">
        <v>116</v>
      </c>
      <c r="I41" s="247">
        <f>SUM(I12:I40)</f>
        <v>2967755</v>
      </c>
      <c r="J41" s="257">
        <f>SUM(J12:J40)</f>
        <v>7840000</v>
      </c>
      <c r="K41" s="257">
        <f>SUM(K12:K40)</f>
        <v>4499333</v>
      </c>
      <c r="L41" s="257">
        <f>SUM(L12:L40)</f>
        <v>9850000</v>
      </c>
    </row>
    <row r="42" spans="1:13" ht="17.45" customHeight="1">
      <c r="A42" s="191"/>
      <c r="B42" s="39"/>
      <c r="C42" s="39"/>
      <c r="D42" s="39"/>
      <c r="E42" s="39"/>
      <c r="F42" s="39"/>
      <c r="G42" s="306"/>
      <c r="H42" s="57"/>
      <c r="I42" s="57"/>
      <c r="J42" s="328"/>
      <c r="K42" s="328"/>
      <c r="L42" s="328"/>
    </row>
    <row r="43" spans="1:13" ht="17.45" customHeight="1">
      <c r="A43" s="191"/>
      <c r="B43" s="39"/>
      <c r="C43" s="39"/>
      <c r="D43" s="39"/>
      <c r="E43" s="39"/>
      <c r="F43" s="39"/>
      <c r="G43" s="244"/>
      <c r="H43" s="36"/>
      <c r="I43" s="36"/>
      <c r="J43" s="36"/>
      <c r="K43" s="36"/>
      <c r="L43" s="36"/>
    </row>
    <row r="44" spans="1:13" ht="17.45" customHeight="1">
      <c r="A44" s="245"/>
      <c r="B44" s="294" t="s">
        <v>205</v>
      </c>
      <c r="C44" s="294">
        <v>0</v>
      </c>
      <c r="D44" s="277">
        <f>SUM(D6:D43)</f>
        <v>200000</v>
      </c>
      <c r="E44" s="277">
        <f>SUM(E6:E43)</f>
        <v>14016</v>
      </c>
      <c r="F44" s="277">
        <f>SUM(F6:F43)</f>
        <v>80000</v>
      </c>
      <c r="G44" s="130"/>
      <c r="H44" s="294" t="s">
        <v>117</v>
      </c>
      <c r="I44" s="257">
        <f>I10+I41</f>
        <v>2977176</v>
      </c>
      <c r="J44" s="257">
        <f>J10+J41</f>
        <v>7960000</v>
      </c>
      <c r="K44" s="257">
        <f>K10+K41</f>
        <v>4539260</v>
      </c>
      <c r="L44" s="257">
        <f>L10+L41</f>
        <v>9850000</v>
      </c>
    </row>
    <row r="45" spans="1:13" ht="13.15" customHeight="1">
      <c r="A45" s="234"/>
      <c r="B45" s="37"/>
      <c r="C45" s="37"/>
      <c r="D45" s="256"/>
      <c r="E45" s="37"/>
      <c r="F45" s="64"/>
      <c r="G45" s="134" t="s">
        <v>2240</v>
      </c>
      <c r="H45" s="48"/>
      <c r="I45" s="48"/>
      <c r="J45" s="296"/>
      <c r="K45" s="296"/>
      <c r="L45" s="297"/>
    </row>
    <row r="46" spans="1:13" s="3" customFormat="1" ht="17.45" customHeight="1">
      <c r="A46" s="234"/>
      <c r="B46" s="37"/>
      <c r="C46" s="37"/>
      <c r="D46" s="37"/>
      <c r="E46" s="37"/>
      <c r="F46" s="37"/>
      <c r="G46" s="283"/>
      <c r="H46" s="270"/>
      <c r="I46" s="270"/>
      <c r="J46" s="271"/>
      <c r="K46" s="271"/>
      <c r="L46" s="268"/>
      <c r="M46" s="49"/>
    </row>
    <row r="47" spans="1:13" s="3" customFormat="1" ht="15">
      <c r="A47" s="234"/>
      <c r="B47" s="37"/>
      <c r="C47" s="37"/>
      <c r="D47" s="37"/>
      <c r="E47" s="37"/>
      <c r="F47" s="37"/>
      <c r="G47" s="282"/>
      <c r="H47" s="37"/>
      <c r="I47" s="37"/>
      <c r="J47" s="37"/>
      <c r="K47" s="37"/>
      <c r="L47" s="37"/>
    </row>
    <row r="48" spans="1:13" s="3" customFormat="1" ht="15">
      <c r="A48" s="234"/>
      <c r="B48" s="37"/>
      <c r="C48" s="37"/>
      <c r="D48" s="37"/>
      <c r="E48" s="37"/>
      <c r="F48" s="37"/>
      <c r="G48" s="283"/>
      <c r="H48" s="64"/>
      <c r="I48" s="64"/>
      <c r="J48" s="64"/>
      <c r="K48" s="64"/>
      <c r="L48" s="64"/>
    </row>
    <row r="49" spans="1:12" s="3" customFormat="1" ht="15">
      <c r="A49" s="234"/>
      <c r="B49" s="37"/>
      <c r="C49" s="37"/>
      <c r="D49" s="37"/>
      <c r="E49" s="37"/>
      <c r="F49" s="37"/>
      <c r="G49" s="284"/>
      <c r="H49" s="270"/>
      <c r="I49" s="270"/>
      <c r="J49" s="285"/>
      <c r="K49" s="286"/>
      <c r="L49" s="285"/>
    </row>
    <row r="50" spans="1:12" s="3" customFormat="1" ht="15">
      <c r="A50" s="234"/>
      <c r="B50" s="37"/>
      <c r="C50" s="37"/>
      <c r="D50" s="37"/>
      <c r="E50" s="37"/>
      <c r="F50" s="37"/>
      <c r="G50" s="284"/>
      <c r="H50" s="270"/>
      <c r="I50" s="270"/>
      <c r="J50" s="285"/>
      <c r="K50" s="286"/>
      <c r="L50" s="285"/>
    </row>
    <row r="51" spans="1:12" s="3" customFormat="1" ht="15">
      <c r="A51" s="234"/>
      <c r="B51" s="37"/>
      <c r="C51" s="37"/>
      <c r="D51" s="37"/>
      <c r="E51" s="37"/>
      <c r="F51" s="37"/>
      <c r="G51" s="284"/>
      <c r="H51" s="270"/>
      <c r="I51" s="270"/>
      <c r="J51" s="285"/>
      <c r="K51" s="286"/>
      <c r="L51" s="285"/>
    </row>
    <row r="52" spans="1:12" s="3" customFormat="1" ht="15">
      <c r="A52" s="234"/>
      <c r="B52" s="37"/>
      <c r="C52" s="37"/>
      <c r="D52" s="37"/>
      <c r="E52" s="37"/>
      <c r="F52" s="37"/>
      <c r="G52" s="287"/>
      <c r="H52" s="270"/>
      <c r="I52" s="270"/>
      <c r="J52" s="285"/>
      <c r="K52" s="286"/>
      <c r="L52" s="285"/>
    </row>
    <row r="53" spans="1:12" s="3" customFormat="1" ht="15">
      <c r="A53" s="234"/>
      <c r="B53" s="37"/>
      <c r="C53" s="37"/>
      <c r="D53" s="37"/>
      <c r="E53" s="37"/>
      <c r="F53" s="37"/>
      <c r="G53" s="287"/>
      <c r="H53" s="270"/>
      <c r="I53" s="270"/>
      <c r="J53" s="285"/>
      <c r="K53" s="286"/>
      <c r="L53" s="285"/>
    </row>
    <row r="54" spans="1:12" s="3" customFormat="1" ht="15">
      <c r="A54" s="234"/>
      <c r="B54" s="37"/>
      <c r="C54" s="37"/>
      <c r="D54" s="37"/>
      <c r="E54" s="37"/>
      <c r="F54" s="37"/>
      <c r="G54" s="287"/>
      <c r="H54" s="270"/>
      <c r="I54" s="270"/>
      <c r="J54" s="285"/>
      <c r="K54" s="286"/>
      <c r="L54" s="291"/>
    </row>
    <row r="55" spans="1:12" s="3" customFormat="1" ht="15">
      <c r="A55" s="234"/>
      <c r="B55" s="37"/>
      <c r="C55" s="37"/>
      <c r="D55" s="37"/>
      <c r="E55" s="37"/>
      <c r="F55" s="37"/>
      <c r="G55" s="270"/>
      <c r="H55" s="288"/>
      <c r="I55" s="288"/>
      <c r="J55" s="235"/>
      <c r="K55" s="271"/>
      <c r="L55" s="235"/>
    </row>
    <row r="56" spans="1:12" s="3" customFormat="1" ht="15">
      <c r="A56" s="234"/>
      <c r="B56" s="37"/>
      <c r="C56" s="37"/>
      <c r="D56" s="37"/>
      <c r="E56" s="37"/>
      <c r="F56" s="37"/>
      <c r="G56" s="270"/>
      <c r="H56" s="288"/>
      <c r="I56" s="288"/>
      <c r="J56" s="235"/>
      <c r="K56" s="271"/>
      <c r="L56" s="235"/>
    </row>
    <row r="57" spans="1:12" s="3" customFormat="1" ht="15">
      <c r="A57" s="234"/>
      <c r="B57" s="37"/>
      <c r="C57" s="37"/>
      <c r="D57" s="37"/>
      <c r="E57" s="37"/>
      <c r="F57" s="156"/>
      <c r="G57" s="270"/>
      <c r="H57" s="288"/>
      <c r="I57" s="288"/>
      <c r="J57" s="235"/>
      <c r="K57" s="271"/>
      <c r="L57" s="235"/>
    </row>
    <row r="58" spans="1:12" s="3" customFormat="1" ht="15">
      <c r="A58" s="234"/>
      <c r="B58" s="37"/>
      <c r="C58" s="37"/>
      <c r="D58" s="37"/>
      <c r="E58" s="37"/>
      <c r="F58" s="37"/>
      <c r="G58" s="287"/>
      <c r="H58" s="289"/>
      <c r="I58" s="289"/>
      <c r="J58" s="290"/>
      <c r="K58" s="290"/>
      <c r="L58" s="290"/>
    </row>
    <row r="59" spans="1:12" s="3" customFormat="1" ht="15">
      <c r="A59" s="234"/>
      <c r="B59" s="37"/>
      <c r="C59" s="37"/>
      <c r="D59" s="37"/>
      <c r="E59" s="37"/>
      <c r="F59" s="37"/>
      <c r="G59" s="287"/>
      <c r="H59" s="289"/>
      <c r="I59" s="289"/>
      <c r="J59" s="290"/>
      <c r="K59" s="290"/>
      <c r="L59" s="290"/>
    </row>
    <row r="60" spans="1:12" s="3" customFormat="1" ht="15">
      <c r="A60" s="234"/>
      <c r="B60" s="37"/>
      <c r="C60" s="37"/>
      <c r="D60" s="37"/>
      <c r="E60" s="37"/>
      <c r="F60" s="37"/>
      <c r="G60" s="283"/>
      <c r="H60" s="37"/>
      <c r="I60" s="37"/>
      <c r="J60" s="37"/>
      <c r="K60" s="37"/>
      <c r="L60" s="37"/>
    </row>
    <row r="61" spans="1:12" s="3" customFormat="1" ht="15">
      <c r="A61" s="234"/>
      <c r="B61" s="37"/>
      <c r="C61" s="37"/>
      <c r="D61" s="37"/>
      <c r="E61" s="37"/>
      <c r="F61" s="37"/>
      <c r="G61" s="283"/>
      <c r="H61" s="37"/>
      <c r="I61" s="37"/>
      <c r="J61" s="37"/>
      <c r="K61" s="37"/>
      <c r="L61" s="37"/>
    </row>
    <row r="62" spans="1:12" s="3" customFormat="1" ht="15">
      <c r="A62" s="234"/>
      <c r="B62" s="37"/>
      <c r="C62" s="37"/>
      <c r="D62" s="37"/>
      <c r="E62" s="37"/>
      <c r="F62" s="37"/>
      <c r="G62" s="283"/>
      <c r="H62" s="37"/>
      <c r="I62" s="37"/>
      <c r="J62" s="37"/>
      <c r="K62" s="37"/>
      <c r="L62" s="37"/>
    </row>
    <row r="63" spans="1:12" s="3" customFormat="1" ht="15">
      <c r="A63" s="234"/>
      <c r="B63" s="37"/>
      <c r="C63" s="37"/>
      <c r="D63" s="37"/>
      <c r="E63" s="37"/>
      <c r="F63" s="37"/>
      <c r="G63" s="283"/>
      <c r="H63" s="37"/>
      <c r="I63" s="37"/>
      <c r="J63" s="37"/>
      <c r="K63" s="37"/>
      <c r="L63" s="37"/>
    </row>
    <row r="64" spans="1:12" s="3" customFormat="1" ht="15">
      <c r="A64" s="234"/>
      <c r="B64" s="37"/>
      <c r="C64" s="37"/>
      <c r="D64" s="37"/>
      <c r="E64" s="37"/>
      <c r="F64" s="37"/>
      <c r="G64" s="283"/>
      <c r="H64" s="37"/>
      <c r="I64" s="37"/>
      <c r="J64" s="37"/>
      <c r="K64" s="37"/>
      <c r="L64" s="37"/>
    </row>
    <row r="65" spans="1:12" s="3" customFormat="1" ht="15">
      <c r="A65" s="234"/>
      <c r="B65" s="37"/>
      <c r="C65" s="37"/>
      <c r="D65" s="37"/>
      <c r="E65" s="37"/>
      <c r="F65" s="37"/>
      <c r="G65" s="283"/>
      <c r="H65" s="37"/>
      <c r="I65" s="37"/>
      <c r="J65" s="37"/>
      <c r="K65" s="37"/>
      <c r="L65" s="37"/>
    </row>
    <row r="66" spans="1:12" s="3" customFormat="1" ht="15">
      <c r="A66" s="234"/>
      <c r="B66" s="37"/>
      <c r="C66" s="37"/>
      <c r="D66" s="37"/>
      <c r="E66" s="37"/>
      <c r="F66" s="37"/>
      <c r="G66" s="283"/>
      <c r="H66" s="37"/>
      <c r="I66" s="37"/>
      <c r="J66" s="37"/>
      <c r="K66" s="37"/>
      <c r="L66" s="37"/>
    </row>
    <row r="67" spans="1:12" s="3" customFormat="1" ht="15">
      <c r="A67" s="234"/>
      <c r="B67" s="37"/>
      <c r="C67" s="37"/>
      <c r="D67" s="37"/>
      <c r="E67" s="37"/>
      <c r="F67" s="37"/>
      <c r="G67" s="283"/>
      <c r="H67" s="37"/>
      <c r="I67" s="37"/>
      <c r="J67" s="37"/>
      <c r="K67" s="37"/>
      <c r="L67" s="37"/>
    </row>
    <row r="68" spans="1:12" s="3" customFormat="1" ht="15">
      <c r="A68" s="234"/>
      <c r="B68" s="37"/>
      <c r="C68" s="37"/>
      <c r="D68" s="37"/>
      <c r="E68" s="37"/>
      <c r="F68" s="37"/>
      <c r="G68" s="283"/>
      <c r="H68" s="37"/>
      <c r="I68" s="37"/>
      <c r="J68" s="37"/>
      <c r="K68" s="37"/>
      <c r="L68" s="37"/>
    </row>
    <row r="69" spans="1:12" s="3" customFormat="1" ht="15">
      <c r="A69" s="234"/>
      <c r="B69" s="37"/>
      <c r="C69" s="37"/>
      <c r="D69" s="37"/>
      <c r="E69" s="37"/>
      <c r="F69" s="37"/>
      <c r="G69" s="283"/>
      <c r="H69" s="37"/>
      <c r="I69" s="37"/>
      <c r="J69" s="37"/>
      <c r="K69" s="37"/>
      <c r="L69" s="37"/>
    </row>
    <row r="70" spans="1:12" s="3" customFormat="1" ht="15">
      <c r="A70" s="234"/>
      <c r="B70" s="37"/>
      <c r="C70" s="37"/>
      <c r="D70" s="37"/>
      <c r="E70" s="37"/>
      <c r="F70" s="37"/>
      <c r="G70" s="283"/>
      <c r="H70" s="37"/>
      <c r="I70" s="37"/>
      <c r="J70" s="37"/>
      <c r="K70" s="37"/>
      <c r="L70" s="37"/>
    </row>
    <row r="71" spans="1:12" s="3" customFormat="1" ht="15">
      <c r="A71" s="234"/>
      <c r="B71" s="37"/>
      <c r="C71" s="37"/>
      <c r="D71" s="37"/>
      <c r="E71" s="37"/>
      <c r="F71" s="37"/>
      <c r="G71" s="283"/>
      <c r="H71" s="37"/>
      <c r="I71" s="37"/>
      <c r="J71" s="37"/>
      <c r="K71" s="37"/>
      <c r="L71" s="37"/>
    </row>
    <row r="72" spans="1:12" s="3" customFormat="1" ht="15">
      <c r="A72" s="234"/>
      <c r="B72" s="37"/>
      <c r="C72" s="37"/>
      <c r="D72" s="37"/>
      <c r="E72" s="37"/>
      <c r="F72" s="37"/>
      <c r="G72" s="283"/>
      <c r="H72" s="37"/>
      <c r="I72" s="37"/>
      <c r="J72" s="37"/>
      <c r="K72" s="37"/>
      <c r="L72" s="37"/>
    </row>
    <row r="73" spans="1:12" s="3" customFormat="1" ht="15">
      <c r="A73" s="234"/>
      <c r="B73" s="37"/>
      <c r="C73" s="37"/>
      <c r="D73" s="37"/>
      <c r="E73" s="37"/>
      <c r="F73" s="37"/>
      <c r="G73" s="283"/>
      <c r="H73" s="37"/>
      <c r="I73" s="37"/>
      <c r="J73" s="37"/>
      <c r="K73" s="37"/>
      <c r="L73" s="37"/>
    </row>
    <row r="74" spans="1:12" s="3" customFormat="1" ht="15">
      <c r="A74" s="234"/>
      <c r="B74" s="37"/>
      <c r="C74" s="37"/>
      <c r="D74" s="37"/>
      <c r="E74" s="37"/>
      <c r="F74" s="37"/>
      <c r="G74" s="283"/>
      <c r="H74" s="37"/>
      <c r="I74" s="37"/>
      <c r="J74" s="37"/>
      <c r="K74" s="37"/>
      <c r="L74" s="37"/>
    </row>
    <row r="75" spans="1:12" s="3" customFormat="1" ht="15">
      <c r="A75" s="234"/>
      <c r="B75" s="37"/>
      <c r="C75" s="37"/>
      <c r="D75" s="37"/>
      <c r="E75" s="37"/>
      <c r="F75" s="37"/>
      <c r="G75" s="283"/>
      <c r="H75" s="37"/>
      <c r="I75" s="37"/>
      <c r="J75" s="37"/>
      <c r="K75" s="37"/>
      <c r="L75" s="37"/>
    </row>
    <row r="76" spans="1:12" s="3" customFormat="1" ht="15">
      <c r="A76" s="234"/>
      <c r="B76" s="37"/>
      <c r="C76" s="37"/>
      <c r="D76" s="37"/>
      <c r="E76" s="37"/>
      <c r="F76" s="37"/>
      <c r="G76" s="283"/>
      <c r="H76" s="37"/>
      <c r="I76" s="37"/>
      <c r="J76" s="37"/>
      <c r="K76" s="37"/>
      <c r="L76" s="37"/>
    </row>
    <row r="77" spans="1:12" s="3" customFormat="1" ht="15">
      <c r="A77" s="234"/>
      <c r="B77" s="37"/>
      <c r="C77" s="37"/>
      <c r="D77" s="37"/>
      <c r="E77" s="37"/>
      <c r="F77" s="37"/>
      <c r="G77" s="283"/>
      <c r="H77" s="37"/>
      <c r="I77" s="37"/>
      <c r="J77" s="37"/>
      <c r="K77" s="37"/>
      <c r="L77" s="37"/>
    </row>
    <row r="78" spans="1:12" s="3" customFormat="1" ht="15">
      <c r="A78" s="234"/>
      <c r="B78" s="37"/>
      <c r="C78" s="37"/>
      <c r="D78" s="37"/>
      <c r="E78" s="37"/>
      <c r="F78" s="37"/>
      <c r="G78" s="283"/>
      <c r="H78" s="37"/>
      <c r="I78" s="37"/>
      <c r="J78" s="37"/>
      <c r="K78" s="37"/>
      <c r="L78" s="37"/>
    </row>
    <row r="79" spans="1:12" s="3" customFormat="1" ht="15">
      <c r="A79" s="234"/>
      <c r="B79" s="37"/>
      <c r="C79" s="37"/>
      <c r="D79" s="37"/>
      <c r="E79" s="37"/>
      <c r="F79" s="37"/>
      <c r="G79" s="283"/>
      <c r="H79" s="37"/>
      <c r="I79" s="37"/>
      <c r="J79" s="37"/>
      <c r="K79" s="37"/>
      <c r="L79" s="37"/>
    </row>
    <row r="80" spans="1:12" s="3" customFormat="1" ht="15">
      <c r="A80" s="234"/>
      <c r="B80" s="37"/>
      <c r="C80" s="37"/>
      <c r="D80" s="37"/>
      <c r="E80" s="37"/>
      <c r="F80" s="37"/>
      <c r="G80" s="283"/>
      <c r="H80" s="37"/>
      <c r="I80" s="37"/>
      <c r="J80" s="37"/>
      <c r="K80" s="37"/>
      <c r="L80" s="37"/>
    </row>
    <row r="81" spans="1:12" s="3" customFormat="1" ht="15">
      <c r="A81" s="234"/>
      <c r="B81" s="37"/>
      <c r="C81" s="37"/>
      <c r="D81" s="37"/>
      <c r="E81" s="37"/>
      <c r="F81" s="37"/>
      <c r="G81" s="283"/>
      <c r="H81" s="37"/>
      <c r="I81" s="37"/>
      <c r="J81" s="37"/>
      <c r="K81" s="37"/>
      <c r="L81" s="37"/>
    </row>
    <row r="82" spans="1:12" s="3" customFormat="1" ht="15">
      <c r="A82" s="234"/>
      <c r="B82" s="37"/>
      <c r="C82" s="37"/>
      <c r="D82" s="37"/>
      <c r="E82" s="37"/>
      <c r="F82" s="37"/>
      <c r="G82" s="283"/>
      <c r="H82" s="37"/>
      <c r="I82" s="37"/>
      <c r="J82" s="37"/>
      <c r="K82" s="37"/>
      <c r="L82" s="37"/>
    </row>
    <row r="83" spans="1:12" s="3" customFormat="1" ht="15">
      <c r="A83" s="234"/>
      <c r="B83" s="37"/>
      <c r="C83" s="37"/>
      <c r="D83" s="37"/>
      <c r="E83" s="37"/>
      <c r="F83" s="37"/>
      <c r="G83" s="283"/>
      <c r="H83" s="37"/>
      <c r="I83" s="37"/>
      <c r="J83" s="37"/>
      <c r="K83" s="37"/>
      <c r="L83" s="37"/>
    </row>
    <row r="84" spans="1:12" s="3" customFormat="1" ht="15">
      <c r="A84" s="234"/>
      <c r="B84" s="37"/>
      <c r="C84" s="37"/>
      <c r="D84" s="37"/>
      <c r="E84" s="37"/>
      <c r="F84" s="37"/>
      <c r="G84" s="283"/>
      <c r="H84" s="37"/>
      <c r="I84" s="37"/>
      <c r="J84" s="37"/>
      <c r="K84" s="37"/>
      <c r="L84" s="37"/>
    </row>
    <row r="85" spans="1:12" s="3" customFormat="1" ht="15">
      <c r="A85" s="234"/>
      <c r="B85" s="37"/>
      <c r="C85" s="37"/>
      <c r="D85" s="37"/>
      <c r="E85" s="37"/>
      <c r="F85" s="37"/>
      <c r="G85" s="283"/>
      <c r="H85" s="37"/>
      <c r="I85" s="37"/>
      <c r="J85" s="37"/>
      <c r="K85" s="37"/>
      <c r="L85" s="37"/>
    </row>
    <row r="86" spans="1:12" s="3" customFormat="1" ht="15">
      <c r="A86" s="234"/>
      <c r="B86" s="37"/>
      <c r="C86" s="37"/>
      <c r="D86" s="37"/>
      <c r="E86" s="37"/>
      <c r="F86" s="37"/>
      <c r="G86" s="283"/>
      <c r="H86" s="37"/>
      <c r="I86" s="37"/>
      <c r="J86" s="37"/>
      <c r="K86" s="37"/>
      <c r="L86" s="37"/>
    </row>
    <row r="87" spans="1:12" s="3" customFormat="1" ht="15">
      <c r="A87" s="234"/>
      <c r="B87" s="37"/>
      <c r="C87" s="37"/>
      <c r="D87" s="37"/>
      <c r="E87" s="37"/>
      <c r="F87" s="37"/>
      <c r="G87" s="283"/>
      <c r="H87" s="37"/>
      <c r="I87" s="37"/>
      <c r="J87" s="37"/>
      <c r="K87" s="37"/>
      <c r="L87" s="37"/>
    </row>
    <row r="88" spans="1:12" s="3" customFormat="1" ht="15">
      <c r="A88" s="234"/>
      <c r="B88" s="37"/>
      <c r="C88" s="37"/>
      <c r="D88" s="37"/>
      <c r="E88" s="37"/>
      <c r="F88" s="37"/>
      <c r="G88" s="283"/>
      <c r="H88" s="37"/>
      <c r="I88" s="37"/>
      <c r="J88" s="37"/>
      <c r="K88" s="37"/>
      <c r="L88" s="37"/>
    </row>
    <row r="89" spans="1:12" s="3" customFormat="1" ht="15">
      <c r="A89" s="234"/>
      <c r="B89" s="37"/>
      <c r="C89" s="37"/>
      <c r="D89" s="37"/>
      <c r="E89" s="37"/>
      <c r="F89" s="37"/>
      <c r="G89" s="283"/>
      <c r="H89" s="37"/>
      <c r="I89" s="37"/>
      <c r="J89" s="37"/>
      <c r="K89" s="37"/>
      <c r="L89" s="37"/>
    </row>
    <row r="90" spans="1:12" s="3" customFormat="1" ht="15">
      <c r="A90" s="234"/>
      <c r="B90" s="37"/>
      <c r="C90" s="37"/>
      <c r="D90" s="37"/>
      <c r="E90" s="37"/>
      <c r="F90" s="37"/>
      <c r="G90" s="283"/>
      <c r="H90" s="37"/>
      <c r="I90" s="37"/>
      <c r="J90" s="37"/>
      <c r="K90" s="37"/>
      <c r="L90" s="37"/>
    </row>
    <row r="91" spans="1:12" s="3" customFormat="1" ht="15">
      <c r="A91" s="234"/>
      <c r="B91" s="37"/>
      <c r="C91" s="37"/>
      <c r="D91" s="37"/>
      <c r="E91" s="37"/>
      <c r="F91" s="37"/>
      <c r="G91" s="283"/>
      <c r="H91" s="37"/>
      <c r="I91" s="37"/>
      <c r="J91" s="37"/>
      <c r="K91" s="37"/>
      <c r="L91" s="37"/>
    </row>
    <row r="92" spans="1:12" s="3" customFormat="1" ht="15">
      <c r="A92" s="234"/>
      <c r="B92" s="37"/>
      <c r="C92" s="37"/>
      <c r="D92" s="37"/>
      <c r="E92" s="37"/>
      <c r="F92" s="37"/>
      <c r="G92" s="283"/>
      <c r="H92" s="37"/>
      <c r="I92" s="37"/>
      <c r="J92" s="37"/>
      <c r="K92" s="37"/>
      <c r="L92" s="37"/>
    </row>
    <row r="93" spans="1:12" s="3" customFormat="1" ht="15">
      <c r="A93" s="300"/>
      <c r="B93" s="301"/>
      <c r="C93" s="301"/>
      <c r="D93" s="302"/>
      <c r="E93" s="302"/>
      <c r="F93" s="303"/>
      <c r="G93" s="283"/>
      <c r="H93" s="289"/>
      <c r="I93" s="289"/>
      <c r="J93" s="290"/>
      <c r="K93" s="290"/>
      <c r="L93" s="290"/>
    </row>
    <row r="94" spans="1:12" s="3" customFormat="1" ht="15">
      <c r="A94" s="234"/>
      <c r="B94" s="37"/>
      <c r="C94" s="37"/>
      <c r="D94" s="37"/>
      <c r="E94" s="37"/>
      <c r="F94" s="37"/>
      <c r="G94" s="134"/>
      <c r="H94" s="37"/>
      <c r="I94" s="37"/>
      <c r="J94" s="37"/>
      <c r="K94" s="37"/>
      <c r="L94" s="37"/>
    </row>
    <row r="95" spans="1:12" s="3" customFormat="1" ht="15">
      <c r="A95" s="234"/>
      <c r="B95" s="37"/>
      <c r="C95" s="37"/>
      <c r="D95" s="37"/>
      <c r="E95" s="37"/>
      <c r="F95" s="37"/>
      <c r="G95" s="283"/>
      <c r="H95" s="37"/>
      <c r="I95" s="37"/>
      <c r="J95" s="37"/>
      <c r="K95" s="37"/>
      <c r="L95" s="37"/>
    </row>
    <row r="96" spans="1:12" s="3" customFormat="1" ht="15">
      <c r="A96" s="234"/>
      <c r="B96" s="37"/>
      <c r="C96" s="37"/>
      <c r="D96" s="37"/>
      <c r="E96" s="37"/>
      <c r="F96" s="37"/>
      <c r="G96" s="283"/>
      <c r="H96" s="37"/>
      <c r="I96" s="37"/>
      <c r="J96" s="37"/>
      <c r="K96" s="37"/>
      <c r="L96" s="37"/>
    </row>
    <row r="97" spans="1:12" s="3" customFormat="1" ht="15">
      <c r="A97" s="234"/>
      <c r="B97" s="37"/>
      <c r="C97" s="37"/>
      <c r="D97" s="37"/>
      <c r="E97" s="37"/>
      <c r="F97" s="37"/>
      <c r="G97" s="283"/>
      <c r="H97" s="37"/>
      <c r="I97" s="37"/>
      <c r="J97" s="37"/>
      <c r="K97" s="37"/>
      <c r="L97" s="37"/>
    </row>
    <row r="98" spans="1:12" s="3" customFormat="1" ht="15">
      <c r="A98" s="234"/>
      <c r="B98" s="37"/>
      <c r="C98" s="37"/>
      <c r="D98" s="37"/>
      <c r="E98" s="37"/>
      <c r="F98" s="37"/>
      <c r="G98" s="283"/>
      <c r="H98" s="37"/>
      <c r="I98" s="37"/>
      <c r="J98" s="37"/>
      <c r="K98" s="37"/>
      <c r="L98" s="37"/>
    </row>
    <row r="99" spans="1:12" s="3" customFormat="1" ht="15">
      <c r="A99" s="234"/>
      <c r="B99" s="37"/>
      <c r="C99" s="37"/>
      <c r="D99" s="37"/>
      <c r="E99" s="37"/>
      <c r="F99" s="37"/>
      <c r="G99" s="283"/>
      <c r="H99" s="37"/>
      <c r="I99" s="37"/>
      <c r="J99" s="37"/>
      <c r="K99" s="37"/>
      <c r="L99" s="37"/>
    </row>
    <row r="100" spans="1:12" s="3" customFormat="1" ht="15">
      <c r="A100" s="234"/>
      <c r="B100" s="37"/>
      <c r="C100" s="37"/>
      <c r="D100" s="37"/>
      <c r="E100" s="37"/>
      <c r="F100" s="37"/>
      <c r="G100" s="283"/>
      <c r="H100" s="37"/>
      <c r="I100" s="37"/>
      <c r="J100" s="37"/>
      <c r="K100" s="37"/>
      <c r="L100" s="37"/>
    </row>
    <row r="101" spans="1:12" s="3" customFormat="1" ht="15">
      <c r="A101" s="234"/>
      <c r="B101" s="37"/>
      <c r="C101" s="37"/>
      <c r="D101" s="37"/>
      <c r="E101" s="37"/>
      <c r="F101" s="37"/>
      <c r="G101" s="283"/>
      <c r="H101" s="37"/>
      <c r="I101" s="37"/>
      <c r="J101" s="37"/>
      <c r="K101" s="37"/>
      <c r="L101" s="37"/>
    </row>
    <row r="102" spans="1:12" s="3" customFormat="1" ht="15">
      <c r="A102" s="234"/>
      <c r="B102" s="37"/>
      <c r="C102" s="37"/>
      <c r="D102" s="37"/>
      <c r="E102" s="37"/>
      <c r="F102" s="37"/>
      <c r="G102" s="283"/>
      <c r="H102" s="37"/>
      <c r="I102" s="37"/>
      <c r="J102" s="37"/>
      <c r="K102" s="37"/>
      <c r="L102" s="37"/>
    </row>
    <row r="103" spans="1:12" s="3" customFormat="1" ht="15">
      <c r="A103" s="234"/>
      <c r="B103" s="37"/>
      <c r="C103" s="37"/>
      <c r="D103" s="37"/>
      <c r="E103" s="37"/>
      <c r="F103" s="37"/>
      <c r="G103" s="283"/>
      <c r="H103" s="37"/>
      <c r="I103" s="37"/>
      <c r="J103" s="37"/>
      <c r="K103" s="37"/>
      <c r="L103" s="37"/>
    </row>
    <row r="104" spans="1:12" s="3" customFormat="1" ht="15">
      <c r="A104" s="234"/>
      <c r="B104" s="37"/>
      <c r="C104" s="37"/>
      <c r="D104" s="37"/>
      <c r="E104" s="37"/>
      <c r="F104" s="37"/>
      <c r="G104" s="283"/>
      <c r="H104" s="37"/>
      <c r="I104" s="37"/>
      <c r="J104" s="37"/>
      <c r="K104" s="37"/>
      <c r="L104" s="37"/>
    </row>
    <row r="105" spans="1:12" s="3" customFormat="1" ht="15">
      <c r="A105" s="234"/>
      <c r="B105" s="37"/>
      <c r="C105" s="37"/>
      <c r="D105" s="37"/>
      <c r="E105" s="37"/>
      <c r="F105" s="37"/>
      <c r="G105" s="283"/>
      <c r="H105" s="37"/>
      <c r="I105" s="37"/>
      <c r="J105" s="37"/>
      <c r="K105" s="37"/>
      <c r="L105" s="37"/>
    </row>
    <row r="106" spans="1:12" s="3" customFormat="1" ht="15">
      <c r="A106" s="234"/>
      <c r="B106" s="37"/>
      <c r="C106" s="37"/>
      <c r="D106" s="37"/>
      <c r="E106" s="37"/>
      <c r="F106" s="37"/>
      <c r="G106" s="283"/>
      <c r="H106" s="37"/>
      <c r="I106" s="37"/>
      <c r="J106" s="37"/>
      <c r="K106" s="37"/>
      <c r="L106" s="37"/>
    </row>
    <row r="107" spans="1:12" s="3" customFormat="1" ht="15">
      <c r="A107" s="234"/>
      <c r="B107" s="37"/>
      <c r="C107" s="37"/>
      <c r="D107" s="37"/>
      <c r="E107" s="37"/>
      <c r="F107" s="37"/>
      <c r="G107" s="283"/>
      <c r="H107" s="37"/>
      <c r="I107" s="37"/>
      <c r="J107" s="37"/>
      <c r="K107" s="37"/>
      <c r="L107" s="37"/>
    </row>
    <row r="108" spans="1:12" s="3" customFormat="1" ht="15">
      <c r="A108" s="234"/>
      <c r="B108" s="37"/>
      <c r="C108" s="37"/>
      <c r="D108" s="37"/>
      <c r="E108" s="37"/>
      <c r="F108" s="37"/>
      <c r="G108" s="283"/>
      <c r="H108" s="37"/>
      <c r="I108" s="37"/>
      <c r="J108" s="37"/>
      <c r="K108" s="37"/>
      <c r="L108" s="37"/>
    </row>
    <row r="109" spans="1:12" s="3" customFormat="1" ht="15">
      <c r="A109" s="234"/>
      <c r="B109" s="37"/>
      <c r="C109" s="37"/>
      <c r="D109" s="37"/>
      <c r="E109" s="37"/>
      <c r="F109" s="37"/>
      <c r="G109" s="283"/>
      <c r="H109" s="37"/>
      <c r="I109" s="37"/>
      <c r="J109" s="37"/>
      <c r="K109" s="37"/>
      <c r="L109" s="37"/>
    </row>
    <row r="110" spans="1:12" s="3" customFormat="1" ht="15">
      <c r="A110" s="234"/>
      <c r="B110" s="37"/>
      <c r="C110" s="37"/>
      <c r="D110" s="37"/>
      <c r="E110" s="37"/>
      <c r="F110" s="37"/>
      <c r="G110" s="283"/>
      <c r="H110" s="37"/>
      <c r="I110" s="37"/>
      <c r="J110" s="37"/>
      <c r="K110" s="37"/>
      <c r="L110" s="37"/>
    </row>
    <row r="111" spans="1:12" s="3" customFormat="1" ht="15">
      <c r="A111" s="234"/>
      <c r="B111" s="37"/>
      <c r="C111" s="37"/>
      <c r="D111" s="37"/>
      <c r="E111" s="37"/>
      <c r="F111" s="37"/>
      <c r="G111" s="283"/>
      <c r="H111" s="37"/>
      <c r="I111" s="37"/>
      <c r="J111" s="37"/>
      <c r="K111" s="37"/>
      <c r="L111" s="37"/>
    </row>
    <row r="112" spans="1:12" s="3" customFormat="1" ht="15">
      <c r="A112" s="234"/>
      <c r="B112" s="37"/>
      <c r="C112" s="37"/>
      <c r="D112" s="37"/>
      <c r="E112" s="37"/>
      <c r="F112" s="37"/>
      <c r="G112" s="283"/>
      <c r="H112" s="37"/>
      <c r="I112" s="37"/>
      <c r="J112" s="37"/>
      <c r="K112" s="37"/>
      <c r="L112" s="37"/>
    </row>
    <row r="113" spans="1:12" s="3" customFormat="1" ht="15">
      <c r="A113" s="234"/>
      <c r="B113" s="37"/>
      <c r="C113" s="37"/>
      <c r="D113" s="37"/>
      <c r="E113" s="37"/>
      <c r="F113" s="37"/>
      <c r="G113" s="283"/>
      <c r="H113" s="37"/>
      <c r="I113" s="37"/>
      <c r="J113" s="37"/>
      <c r="K113" s="37"/>
      <c r="L113" s="37"/>
    </row>
    <row r="114" spans="1:12" s="3" customFormat="1" ht="15">
      <c r="A114" s="234"/>
      <c r="B114" s="37"/>
      <c r="C114" s="37"/>
      <c r="D114" s="37"/>
      <c r="E114" s="37"/>
      <c r="F114" s="37"/>
      <c r="G114" s="283"/>
      <c r="H114" s="37"/>
      <c r="I114" s="37"/>
      <c r="J114" s="37"/>
      <c r="K114" s="37"/>
      <c r="L114" s="37"/>
    </row>
    <row r="115" spans="1:12" s="3" customFormat="1" ht="15">
      <c r="A115" s="234"/>
      <c r="B115" s="37"/>
      <c r="C115" s="37"/>
      <c r="D115" s="37"/>
      <c r="E115" s="37"/>
      <c r="F115" s="37"/>
      <c r="G115" s="283"/>
      <c r="H115" s="37"/>
      <c r="I115" s="37"/>
      <c r="J115" s="37"/>
      <c r="K115" s="37"/>
      <c r="L115" s="37"/>
    </row>
    <row r="116" spans="1:12" s="3" customFormat="1" ht="15">
      <c r="A116" s="234"/>
      <c r="B116" s="37"/>
      <c r="C116" s="37"/>
      <c r="D116" s="37"/>
      <c r="E116" s="37"/>
      <c r="F116" s="37"/>
      <c r="G116" s="283"/>
      <c r="H116" s="37"/>
      <c r="I116" s="37"/>
      <c r="J116" s="37"/>
      <c r="K116" s="37"/>
      <c r="L116" s="37"/>
    </row>
    <row r="117" spans="1:12" s="3" customFormat="1" ht="15">
      <c r="A117" s="234"/>
      <c r="B117" s="37"/>
      <c r="C117" s="37"/>
      <c r="D117" s="37"/>
      <c r="E117" s="37"/>
      <c r="F117" s="37"/>
      <c r="G117" s="283"/>
      <c r="H117" s="37"/>
      <c r="I117" s="37"/>
      <c r="J117" s="37"/>
      <c r="K117" s="37"/>
      <c r="L117" s="37"/>
    </row>
    <row r="118" spans="1:12" s="3" customFormat="1" ht="15">
      <c r="A118" s="4"/>
      <c r="G118" s="25"/>
    </row>
    <row r="119" spans="1:12" s="3" customFormat="1" ht="15">
      <c r="A119" s="4"/>
      <c r="G119" s="25"/>
    </row>
    <row r="120" spans="1:12" s="3" customFormat="1" ht="15">
      <c r="A120" s="4"/>
      <c r="G120" s="25"/>
    </row>
    <row r="121" spans="1:12" s="3" customFormat="1" ht="15">
      <c r="A121" s="4"/>
      <c r="G121" s="25"/>
    </row>
    <row r="122" spans="1:12" s="3" customFormat="1" ht="15">
      <c r="A122" s="4"/>
      <c r="G122" s="25"/>
    </row>
    <row r="123" spans="1:12" s="3" customFormat="1" ht="15">
      <c r="A123" s="4"/>
      <c r="G123" s="25"/>
    </row>
    <row r="124" spans="1:12" s="3" customFormat="1" ht="15">
      <c r="A124" s="4"/>
      <c r="G124" s="25"/>
    </row>
    <row r="125" spans="1:12" s="3" customFormat="1" ht="15">
      <c r="A125" s="4"/>
      <c r="G125" s="25"/>
    </row>
    <row r="126" spans="1:12" s="3" customFormat="1" ht="15">
      <c r="A126" s="4"/>
      <c r="G126" s="25"/>
    </row>
    <row r="127" spans="1:12" s="3" customFormat="1" ht="15">
      <c r="A127" s="4"/>
      <c r="G127" s="25"/>
    </row>
    <row r="128" spans="1:12" s="3" customFormat="1" ht="15">
      <c r="A128" s="4"/>
      <c r="G128" s="25"/>
    </row>
    <row r="129" spans="1:7" s="3" customFormat="1" ht="15">
      <c r="A129" s="4"/>
      <c r="G129" s="25"/>
    </row>
    <row r="130" spans="1:7" s="3" customFormat="1" ht="15">
      <c r="A130" s="4"/>
      <c r="G130" s="25"/>
    </row>
    <row r="131" spans="1:7" s="3" customFormat="1" ht="15">
      <c r="A131" s="4"/>
      <c r="G131" s="25"/>
    </row>
    <row r="132" spans="1:7" s="3" customFormat="1" ht="15">
      <c r="A132" s="4"/>
      <c r="G132" s="25"/>
    </row>
    <row r="133" spans="1:7" s="3" customFormat="1" ht="15">
      <c r="A133" s="4"/>
      <c r="G133" s="25"/>
    </row>
    <row r="134" spans="1:7" s="3" customFormat="1" ht="15">
      <c r="A134" s="4"/>
      <c r="G134" s="25"/>
    </row>
    <row r="135" spans="1:7" s="3" customFormat="1" ht="15">
      <c r="A135" s="4"/>
      <c r="G135" s="25"/>
    </row>
    <row r="136" spans="1:7" s="3" customFormat="1" ht="15">
      <c r="A136" s="4"/>
      <c r="G136" s="25"/>
    </row>
    <row r="137" spans="1:7" s="3" customFormat="1" ht="15">
      <c r="A137" s="4"/>
      <c r="G137" s="25"/>
    </row>
    <row r="138" spans="1:7" s="3" customFormat="1" ht="15">
      <c r="A138" s="4"/>
      <c r="G138" s="25"/>
    </row>
    <row r="139" spans="1:7" s="3" customFormat="1" ht="15">
      <c r="A139" s="4"/>
      <c r="G139" s="25"/>
    </row>
    <row r="140" spans="1:7" s="3" customFormat="1" ht="15">
      <c r="A140" s="4"/>
      <c r="G140" s="25"/>
    </row>
    <row r="141" spans="1:7" s="3" customFormat="1" ht="15">
      <c r="A141" s="4"/>
      <c r="G141" s="25"/>
    </row>
    <row r="142" spans="1:7" s="3" customFormat="1" ht="15">
      <c r="A142" s="4"/>
      <c r="G142" s="25"/>
    </row>
    <row r="143" spans="1:7" s="3" customFormat="1" ht="15">
      <c r="A143" s="4"/>
      <c r="G143" s="25"/>
    </row>
    <row r="144" spans="1:7" s="3" customFormat="1" ht="15">
      <c r="A144" s="4"/>
      <c r="G144" s="25"/>
    </row>
  </sheetData>
  <mergeCells count="8">
    <mergeCell ref="G1:L1"/>
    <mergeCell ref="G2:L2"/>
    <mergeCell ref="A3:D3"/>
    <mergeCell ref="E3:F3"/>
    <mergeCell ref="G3:J3"/>
    <mergeCell ref="A1:F1"/>
    <mergeCell ref="A2:F2"/>
    <mergeCell ref="K3:L3"/>
  </mergeCells>
  <pageMargins left="0.6" right="0.55118110236220474" top="0.55118110236220474" bottom="0.55118110236220474" header="0.31496062992125984" footer="0.31496062992125984"/>
  <pageSetup paperSize="9" firstPageNumber="36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45"/>
  <sheetViews>
    <sheetView topLeftCell="C1" workbookViewId="0">
      <selection activeCell="L45" sqref="L45"/>
    </sheetView>
  </sheetViews>
  <sheetFormatPr defaultRowHeight="17.45" customHeight="1"/>
  <cols>
    <col min="1" max="1" width="6.42578125" style="2" customWidth="1"/>
    <col min="2" max="2" width="31.85546875" customWidth="1"/>
    <col min="3" max="3" width="13.140625" customWidth="1"/>
    <col min="4" max="6" width="12.28515625" customWidth="1"/>
    <col min="7" max="7" width="7.28515625" style="24" customWidth="1"/>
    <col min="8" max="8" width="31.42578125" customWidth="1"/>
    <col min="9" max="9" width="12.28515625" customWidth="1"/>
    <col min="10" max="10" width="13" customWidth="1"/>
    <col min="11" max="11" width="11.7109375" customWidth="1"/>
    <col min="12" max="12" width="12" customWidth="1"/>
  </cols>
  <sheetData>
    <row r="1" spans="1:12" ht="18" customHeight="1">
      <c r="A1" s="615" t="s">
        <v>0</v>
      </c>
      <c r="B1" s="615"/>
      <c r="C1" s="615"/>
      <c r="D1" s="615"/>
      <c r="E1" s="615"/>
      <c r="F1" s="615"/>
      <c r="G1" s="615" t="s">
        <v>0</v>
      </c>
      <c r="H1" s="615"/>
      <c r="I1" s="615"/>
      <c r="J1" s="615"/>
      <c r="K1" s="615"/>
      <c r="L1" s="615"/>
    </row>
    <row r="2" spans="1:12" ht="15.6" customHeight="1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5.6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2" ht="42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2" ht="24">
      <c r="A5" s="51" t="s">
        <v>635</v>
      </c>
      <c r="B5" s="262" t="s">
        <v>636</v>
      </c>
      <c r="C5" s="262"/>
      <c r="D5" s="262"/>
      <c r="E5" s="262"/>
      <c r="F5" s="226"/>
      <c r="G5" s="231" t="s">
        <v>639</v>
      </c>
      <c r="H5" s="231" t="s">
        <v>2155</v>
      </c>
      <c r="I5" s="183"/>
      <c r="J5" s="231"/>
      <c r="K5" s="231"/>
      <c r="L5" s="231"/>
    </row>
    <row r="6" spans="1:12" ht="24">
      <c r="A6" s="146" t="s">
        <v>637</v>
      </c>
      <c r="B6" s="153" t="s">
        <v>120</v>
      </c>
      <c r="C6" s="240">
        <v>0</v>
      </c>
      <c r="D6" s="273">
        <v>50000</v>
      </c>
      <c r="E6" s="241">
        <v>2158</v>
      </c>
      <c r="F6" s="162">
        <v>50000</v>
      </c>
      <c r="G6" s="240" t="s">
        <v>640</v>
      </c>
      <c r="H6" s="227" t="s">
        <v>304</v>
      </c>
      <c r="I6" s="162">
        <v>250</v>
      </c>
      <c r="J6" s="273">
        <v>20000</v>
      </c>
      <c r="K6" s="150">
        <v>0</v>
      </c>
      <c r="L6" s="162">
        <v>0</v>
      </c>
    </row>
    <row r="7" spans="1:12" ht="24">
      <c r="A7" s="146" t="s">
        <v>638</v>
      </c>
      <c r="B7" s="153" t="s">
        <v>558</v>
      </c>
      <c r="C7" s="240">
        <v>77557</v>
      </c>
      <c r="D7" s="273">
        <v>100000</v>
      </c>
      <c r="E7" s="241">
        <v>0</v>
      </c>
      <c r="F7" s="162">
        <v>100000</v>
      </c>
      <c r="G7" s="240" t="s">
        <v>641</v>
      </c>
      <c r="H7" s="227" t="s">
        <v>35</v>
      </c>
      <c r="I7" s="162">
        <v>0</v>
      </c>
      <c r="J7" s="273">
        <v>50000</v>
      </c>
      <c r="K7" s="150">
        <v>0</v>
      </c>
      <c r="L7" s="162">
        <v>0</v>
      </c>
    </row>
    <row r="8" spans="1:12" ht="24">
      <c r="A8" s="276"/>
      <c r="B8" s="153"/>
      <c r="C8" s="240"/>
      <c r="D8" s="273"/>
      <c r="E8" s="241"/>
      <c r="F8" s="162"/>
      <c r="G8" s="240" t="s">
        <v>642</v>
      </c>
      <c r="H8" s="227" t="s">
        <v>2331</v>
      </c>
      <c r="I8" s="162">
        <v>0</v>
      </c>
      <c r="J8" s="273">
        <v>50000</v>
      </c>
      <c r="K8" s="150">
        <v>22320</v>
      </c>
      <c r="L8" s="162">
        <v>0</v>
      </c>
    </row>
    <row r="9" spans="1:12" ht="15">
      <c r="A9" s="191"/>
      <c r="B9" s="39"/>
      <c r="C9" s="295"/>
      <c r="D9" s="39"/>
      <c r="E9" s="39"/>
      <c r="F9" s="39"/>
      <c r="G9" s="135" t="s">
        <v>44</v>
      </c>
      <c r="H9" s="228" t="s">
        <v>45</v>
      </c>
      <c r="I9" s="247">
        <f>SUM(I6:I8)</f>
        <v>250</v>
      </c>
      <c r="J9" s="277">
        <f>SUM(J6:J8)</f>
        <v>120000</v>
      </c>
      <c r="K9" s="277">
        <f>SUM(K6:K8)</f>
        <v>22320</v>
      </c>
      <c r="L9" s="277">
        <f>SUM(L6:L8)</f>
        <v>0</v>
      </c>
    </row>
    <row r="10" spans="1:12" ht="15">
      <c r="A10" s="276"/>
      <c r="B10" s="39"/>
      <c r="C10" s="295"/>
      <c r="D10" s="39"/>
      <c r="E10" s="39"/>
      <c r="F10" s="39"/>
      <c r="G10" s="182"/>
      <c r="H10" s="239" t="s">
        <v>798</v>
      </c>
      <c r="I10" s="183"/>
      <c r="J10" s="305"/>
      <c r="K10" s="305"/>
      <c r="L10" s="305"/>
    </row>
    <row r="11" spans="1:12" ht="15">
      <c r="A11" s="219"/>
      <c r="B11" s="185"/>
      <c r="C11" s="165"/>
      <c r="D11" s="147"/>
      <c r="E11" s="147"/>
      <c r="F11" s="147"/>
      <c r="G11" s="240" t="s">
        <v>643</v>
      </c>
      <c r="H11" s="227" t="s">
        <v>47</v>
      </c>
      <c r="I11" s="162">
        <v>2858570</v>
      </c>
      <c r="J11" s="147">
        <v>3800000</v>
      </c>
      <c r="K11" s="147">
        <v>3511382</v>
      </c>
      <c r="L11" s="147">
        <v>6870000</v>
      </c>
    </row>
    <row r="12" spans="1:12" ht="15">
      <c r="A12" s="219"/>
      <c r="B12" s="185"/>
      <c r="C12" s="165"/>
      <c r="D12" s="147"/>
      <c r="E12" s="147"/>
      <c r="F12" s="147"/>
      <c r="G12" s="108" t="s">
        <v>2709</v>
      </c>
      <c r="H12" s="146" t="s">
        <v>114</v>
      </c>
      <c r="I12" s="162">
        <v>0</v>
      </c>
      <c r="J12" s="142">
        <v>1520000</v>
      </c>
      <c r="K12" s="150">
        <v>0</v>
      </c>
      <c r="L12" s="143">
        <v>1700000</v>
      </c>
    </row>
    <row r="13" spans="1:12" ht="15">
      <c r="A13" s="219"/>
      <c r="B13" s="185"/>
      <c r="C13" s="165"/>
      <c r="D13" s="147"/>
      <c r="E13" s="147"/>
      <c r="F13" s="147"/>
      <c r="G13" s="240" t="s">
        <v>644</v>
      </c>
      <c r="H13" s="227" t="s">
        <v>51</v>
      </c>
      <c r="I13" s="162">
        <v>7810</v>
      </c>
      <c r="J13" s="273">
        <v>150000</v>
      </c>
      <c r="K13" s="150">
        <v>11184</v>
      </c>
      <c r="L13" s="162">
        <v>200000</v>
      </c>
    </row>
    <row r="14" spans="1:12" ht="15">
      <c r="A14" s="219"/>
      <c r="B14" s="292"/>
      <c r="C14" s="327"/>
      <c r="D14" s="280"/>
      <c r="E14" s="280"/>
      <c r="F14" s="147"/>
      <c r="G14" s="240" t="s">
        <v>645</v>
      </c>
      <c r="H14" s="227" t="s">
        <v>53</v>
      </c>
      <c r="I14" s="162">
        <v>29830</v>
      </c>
      <c r="J14" s="273">
        <v>350000</v>
      </c>
      <c r="K14" s="150">
        <v>23260</v>
      </c>
      <c r="L14" s="162">
        <v>200000</v>
      </c>
    </row>
    <row r="15" spans="1:12" ht="24">
      <c r="A15" s="221"/>
      <c r="B15" s="189"/>
      <c r="C15" s="165"/>
      <c r="D15" s="147"/>
      <c r="E15" s="147"/>
      <c r="F15" s="147"/>
      <c r="G15" s="240" t="s">
        <v>646</v>
      </c>
      <c r="H15" s="227" t="s">
        <v>55</v>
      </c>
      <c r="I15" s="162">
        <v>0</v>
      </c>
      <c r="J15" s="273">
        <v>50000</v>
      </c>
      <c r="K15" s="150">
        <v>0</v>
      </c>
      <c r="L15" s="162">
        <v>10000</v>
      </c>
    </row>
    <row r="16" spans="1:12" ht="24">
      <c r="A16" s="219"/>
      <c r="B16" s="185"/>
      <c r="C16" s="165"/>
      <c r="D16" s="147"/>
      <c r="E16" s="147"/>
      <c r="F16" s="147"/>
      <c r="G16" s="240" t="s">
        <v>647</v>
      </c>
      <c r="H16" s="227" t="s">
        <v>648</v>
      </c>
      <c r="I16" s="162">
        <v>4023</v>
      </c>
      <c r="J16" s="273">
        <v>100000</v>
      </c>
      <c r="K16" s="150">
        <v>39155</v>
      </c>
      <c r="L16" s="162">
        <v>50000</v>
      </c>
    </row>
    <row r="17" spans="1:12" ht="24">
      <c r="A17" s="219"/>
      <c r="B17" s="185"/>
      <c r="C17" s="165"/>
      <c r="D17" s="147"/>
      <c r="E17" s="147"/>
      <c r="F17" s="147"/>
      <c r="G17" s="240" t="s">
        <v>649</v>
      </c>
      <c r="H17" s="227" t="s">
        <v>688</v>
      </c>
      <c r="I17" s="162">
        <v>410</v>
      </c>
      <c r="J17" s="273">
        <v>150000</v>
      </c>
      <c r="K17" s="150">
        <v>39377</v>
      </c>
      <c r="L17" s="162">
        <v>50000</v>
      </c>
    </row>
    <row r="18" spans="1:12" ht="24">
      <c r="A18" s="190"/>
      <c r="B18" s="142"/>
      <c r="C18" s="142"/>
      <c r="D18" s="142"/>
      <c r="E18" s="142"/>
      <c r="F18" s="150"/>
      <c r="G18" s="240" t="s">
        <v>650</v>
      </c>
      <c r="H18" s="227" t="s">
        <v>61</v>
      </c>
      <c r="I18" s="162">
        <v>32054</v>
      </c>
      <c r="J18" s="273">
        <v>50000</v>
      </c>
      <c r="K18" s="150">
        <v>37443</v>
      </c>
      <c r="L18" s="162">
        <v>50000</v>
      </c>
    </row>
    <row r="19" spans="1:12" ht="24">
      <c r="A19" s="190"/>
      <c r="B19" s="142"/>
      <c r="C19" s="142"/>
      <c r="D19" s="142"/>
      <c r="E19" s="142"/>
      <c r="F19" s="150"/>
      <c r="G19" s="240" t="s">
        <v>651</v>
      </c>
      <c r="H19" s="227" t="s">
        <v>216</v>
      </c>
      <c r="I19" s="162">
        <v>3737</v>
      </c>
      <c r="J19" s="273">
        <v>10000</v>
      </c>
      <c r="K19" s="150">
        <v>5489</v>
      </c>
      <c r="L19" s="162">
        <v>10000</v>
      </c>
    </row>
    <row r="20" spans="1:12" ht="24">
      <c r="A20" s="152"/>
      <c r="B20" s="153"/>
      <c r="C20" s="240"/>
      <c r="D20" s="147"/>
      <c r="E20" s="142"/>
      <c r="F20" s="147"/>
      <c r="G20" s="240" t="s">
        <v>652</v>
      </c>
      <c r="H20" s="227" t="s">
        <v>63</v>
      </c>
      <c r="I20" s="162">
        <v>25961</v>
      </c>
      <c r="J20" s="273">
        <v>100000</v>
      </c>
      <c r="K20" s="150">
        <v>34371</v>
      </c>
      <c r="L20" s="162">
        <v>50000</v>
      </c>
    </row>
    <row r="21" spans="1:12" ht="24">
      <c r="A21" s="152"/>
      <c r="B21" s="153"/>
      <c r="C21" s="240"/>
      <c r="D21" s="147"/>
      <c r="E21" s="142"/>
      <c r="F21" s="147"/>
      <c r="G21" s="240" t="s">
        <v>653</v>
      </c>
      <c r="H21" s="227" t="s">
        <v>65</v>
      </c>
      <c r="I21" s="162">
        <v>2075</v>
      </c>
      <c r="J21" s="273">
        <v>50000</v>
      </c>
      <c r="K21" s="150">
        <v>12847</v>
      </c>
      <c r="L21" s="162">
        <v>50000</v>
      </c>
    </row>
    <row r="22" spans="1:12" ht="24">
      <c r="A22" s="191"/>
      <c r="B22" s="39"/>
      <c r="C22" s="295"/>
      <c r="D22" s="39"/>
      <c r="E22" s="39"/>
      <c r="F22" s="39"/>
      <c r="G22" s="240" t="s">
        <v>654</v>
      </c>
      <c r="H22" s="227" t="s">
        <v>67</v>
      </c>
      <c r="I22" s="162">
        <v>8391</v>
      </c>
      <c r="J22" s="273">
        <v>100000</v>
      </c>
      <c r="K22" s="150">
        <v>91379</v>
      </c>
      <c r="L22" s="162">
        <v>150000</v>
      </c>
    </row>
    <row r="23" spans="1:12" ht="24">
      <c r="A23" s="191"/>
      <c r="B23" s="39"/>
      <c r="C23" s="295"/>
      <c r="D23" s="39"/>
      <c r="E23" s="150"/>
      <c r="F23" s="39"/>
      <c r="G23" s="240" t="s">
        <v>655</v>
      </c>
      <c r="H23" s="227" t="s">
        <v>69</v>
      </c>
      <c r="I23" s="162">
        <v>10697</v>
      </c>
      <c r="J23" s="273">
        <v>150000</v>
      </c>
      <c r="K23" s="150">
        <v>9725</v>
      </c>
      <c r="L23" s="162">
        <v>10000</v>
      </c>
    </row>
    <row r="24" spans="1:12" ht="24">
      <c r="A24" s="191"/>
      <c r="B24" s="39"/>
      <c r="C24" s="295"/>
      <c r="D24" s="39"/>
      <c r="E24" s="150"/>
      <c r="F24" s="39"/>
      <c r="G24" s="240" t="s">
        <v>656</v>
      </c>
      <c r="H24" s="227" t="s">
        <v>73</v>
      </c>
      <c r="I24" s="162">
        <v>4763</v>
      </c>
      <c r="J24" s="273">
        <v>100000</v>
      </c>
      <c r="K24" s="150">
        <v>20038</v>
      </c>
      <c r="L24" s="162">
        <v>50000</v>
      </c>
    </row>
    <row r="25" spans="1:12" ht="24">
      <c r="A25" s="191"/>
      <c r="B25" s="39"/>
      <c r="C25" s="295"/>
      <c r="D25" s="39"/>
      <c r="E25" s="39"/>
      <c r="F25" s="39"/>
      <c r="G25" s="240" t="s">
        <v>657</v>
      </c>
      <c r="H25" s="227" t="s">
        <v>77</v>
      </c>
      <c r="I25" s="326">
        <v>0</v>
      </c>
      <c r="J25" s="273">
        <v>100000</v>
      </c>
      <c r="K25" s="273">
        <v>0</v>
      </c>
      <c r="L25" s="273">
        <v>100000</v>
      </c>
    </row>
    <row r="26" spans="1:12" ht="24">
      <c r="A26" s="191"/>
      <c r="B26" s="39"/>
      <c r="C26" s="295"/>
      <c r="D26" s="39"/>
      <c r="E26" s="39"/>
      <c r="F26" s="39"/>
      <c r="G26" s="240" t="s">
        <v>658</v>
      </c>
      <c r="H26" s="227" t="s">
        <v>79</v>
      </c>
      <c r="I26" s="162">
        <v>147221</v>
      </c>
      <c r="J26" s="273">
        <v>200000</v>
      </c>
      <c r="K26" s="150">
        <v>146303</v>
      </c>
      <c r="L26" s="162">
        <v>100000</v>
      </c>
    </row>
    <row r="27" spans="1:12" ht="24">
      <c r="A27" s="191"/>
      <c r="B27" s="154"/>
      <c r="C27" s="154"/>
      <c r="D27" s="154"/>
      <c r="E27" s="154"/>
      <c r="F27" s="39"/>
      <c r="G27" s="240" t="s">
        <v>659</v>
      </c>
      <c r="H27" s="227" t="s">
        <v>80</v>
      </c>
      <c r="I27" s="162">
        <v>0</v>
      </c>
      <c r="J27" s="273">
        <v>10000</v>
      </c>
      <c r="K27" s="150">
        <v>0</v>
      </c>
      <c r="L27" s="162">
        <v>10000</v>
      </c>
    </row>
    <row r="28" spans="1:12" ht="24">
      <c r="A28" s="191"/>
      <c r="B28" s="39"/>
      <c r="C28" s="295"/>
      <c r="D28" s="39"/>
      <c r="E28" s="39"/>
      <c r="F28" s="39"/>
      <c r="G28" s="240" t="s">
        <v>660</v>
      </c>
      <c r="H28" s="227" t="s">
        <v>82</v>
      </c>
      <c r="I28" s="162">
        <v>0</v>
      </c>
      <c r="J28" s="273">
        <v>50000</v>
      </c>
      <c r="K28" s="150">
        <v>0</v>
      </c>
      <c r="L28" s="162">
        <v>50000</v>
      </c>
    </row>
    <row r="29" spans="1:12" ht="24">
      <c r="A29" s="191"/>
      <c r="B29" s="39"/>
      <c r="C29" s="295"/>
      <c r="D29" s="39"/>
      <c r="E29" s="39"/>
      <c r="F29" s="39"/>
      <c r="G29" s="240" t="s">
        <v>661</v>
      </c>
      <c r="H29" s="227" t="s">
        <v>86</v>
      </c>
      <c r="I29" s="162">
        <v>214406</v>
      </c>
      <c r="J29" s="273">
        <v>100000</v>
      </c>
      <c r="K29" s="150">
        <v>62885</v>
      </c>
      <c r="L29" s="162">
        <v>50000</v>
      </c>
    </row>
    <row r="30" spans="1:12" ht="15">
      <c r="A30" s="191"/>
      <c r="B30" s="39"/>
      <c r="C30" s="295"/>
      <c r="D30" s="39"/>
      <c r="E30" s="39"/>
      <c r="F30" s="39"/>
      <c r="G30" s="164" t="s">
        <v>662</v>
      </c>
      <c r="H30" s="39" t="s">
        <v>582</v>
      </c>
      <c r="I30" s="321">
        <v>6630</v>
      </c>
      <c r="J30" s="273">
        <v>50000</v>
      </c>
      <c r="K30" s="273">
        <v>49449</v>
      </c>
      <c r="L30" s="273">
        <v>50000</v>
      </c>
    </row>
    <row r="31" spans="1:12" ht="15">
      <c r="A31" s="191"/>
      <c r="B31" s="39"/>
      <c r="C31" s="295"/>
      <c r="D31" s="154"/>
      <c r="E31" s="154"/>
      <c r="F31" s="155"/>
      <c r="G31" s="164" t="s">
        <v>663</v>
      </c>
      <c r="H31" s="39" t="s">
        <v>584</v>
      </c>
      <c r="I31" s="321">
        <v>44920</v>
      </c>
      <c r="J31" s="273">
        <v>150000</v>
      </c>
      <c r="K31" s="273">
        <v>154742</v>
      </c>
      <c r="L31" s="273">
        <v>350000</v>
      </c>
    </row>
    <row r="32" spans="1:12" ht="24">
      <c r="A32" s="191"/>
      <c r="B32" s="39"/>
      <c r="C32" s="295"/>
      <c r="D32" s="39"/>
      <c r="E32" s="39"/>
      <c r="F32" s="39"/>
      <c r="G32" s="240" t="s">
        <v>664</v>
      </c>
      <c r="H32" s="227" t="s">
        <v>552</v>
      </c>
      <c r="I32" s="162">
        <v>0</v>
      </c>
      <c r="J32" s="273">
        <v>1000000</v>
      </c>
      <c r="K32" s="273">
        <v>3466</v>
      </c>
      <c r="L32" s="273">
        <v>200000</v>
      </c>
    </row>
    <row r="33" spans="1:13" ht="15">
      <c r="A33" s="191"/>
      <c r="B33" s="39"/>
      <c r="C33" s="295"/>
      <c r="D33" s="39"/>
      <c r="E33" s="39"/>
      <c r="F33" s="39"/>
      <c r="G33" s="108" t="s">
        <v>665</v>
      </c>
      <c r="H33" s="39" t="s">
        <v>587</v>
      </c>
      <c r="I33" s="321">
        <v>0</v>
      </c>
      <c r="J33" s="273">
        <v>150000</v>
      </c>
      <c r="K33" s="273">
        <v>0</v>
      </c>
      <c r="L33" s="273">
        <v>2300000</v>
      </c>
    </row>
    <row r="34" spans="1:13" ht="15">
      <c r="A34" s="191"/>
      <c r="B34" s="39"/>
      <c r="C34" s="295"/>
      <c r="D34" s="39"/>
      <c r="E34" s="39"/>
      <c r="F34" s="39"/>
      <c r="G34" s="108" t="s">
        <v>666</v>
      </c>
      <c r="H34" s="39" t="s">
        <v>184</v>
      </c>
      <c r="I34" s="321">
        <v>0</v>
      </c>
      <c r="J34" s="273">
        <v>100000</v>
      </c>
      <c r="K34" s="273">
        <v>0</v>
      </c>
      <c r="L34" s="273">
        <v>10000</v>
      </c>
    </row>
    <row r="35" spans="1:13" ht="15">
      <c r="A35" s="191"/>
      <c r="B35" s="39"/>
      <c r="C35" s="295"/>
      <c r="D35" s="39"/>
      <c r="E35" s="39"/>
      <c r="F35" s="39"/>
      <c r="G35" s="108" t="s">
        <v>667</v>
      </c>
      <c r="H35" s="39" t="s">
        <v>354</v>
      </c>
      <c r="I35" s="321">
        <v>56660</v>
      </c>
      <c r="J35" s="273">
        <v>150000</v>
      </c>
      <c r="K35" s="273">
        <v>55580</v>
      </c>
      <c r="L35" s="273">
        <v>100000</v>
      </c>
    </row>
    <row r="36" spans="1:13" ht="17.45" customHeight="1">
      <c r="A36" s="191"/>
      <c r="B36" s="39"/>
      <c r="C36" s="295"/>
      <c r="D36" s="39"/>
      <c r="E36" s="39"/>
      <c r="F36" s="39"/>
      <c r="G36" s="108" t="s">
        <v>668</v>
      </c>
      <c r="H36" s="39" t="s">
        <v>356</v>
      </c>
      <c r="I36" s="321">
        <v>650</v>
      </c>
      <c r="J36" s="273">
        <v>50000</v>
      </c>
      <c r="K36" s="273">
        <v>4800</v>
      </c>
      <c r="L36" s="273">
        <v>30000</v>
      </c>
    </row>
    <row r="37" spans="1:13" ht="17.45" customHeight="1">
      <c r="A37" s="191"/>
      <c r="B37" s="39"/>
      <c r="C37" s="295"/>
      <c r="D37" s="39"/>
      <c r="E37" s="39"/>
      <c r="F37" s="39"/>
      <c r="G37" s="108" t="s">
        <v>669</v>
      </c>
      <c r="H37" s="146" t="s">
        <v>431</v>
      </c>
      <c r="I37" s="162">
        <v>4033</v>
      </c>
      <c r="J37" s="142">
        <v>50000</v>
      </c>
      <c r="K37" s="150">
        <v>3287</v>
      </c>
      <c r="L37" s="143">
        <v>10000</v>
      </c>
    </row>
    <row r="38" spans="1:13" ht="17.45" customHeight="1">
      <c r="A38" s="191"/>
      <c r="B38" s="39"/>
      <c r="C38" s="295"/>
      <c r="D38" s="39"/>
      <c r="E38" s="39"/>
      <c r="F38" s="39"/>
      <c r="G38" s="108" t="s">
        <v>670</v>
      </c>
      <c r="H38" s="146" t="s">
        <v>228</v>
      </c>
      <c r="I38" s="162">
        <v>0</v>
      </c>
      <c r="J38" s="142">
        <v>20000</v>
      </c>
      <c r="K38" s="150">
        <v>0</v>
      </c>
      <c r="L38" s="143">
        <v>10000</v>
      </c>
    </row>
    <row r="39" spans="1:13" ht="17.45" customHeight="1">
      <c r="A39" s="191"/>
      <c r="B39" s="39"/>
      <c r="C39" s="295"/>
      <c r="D39" s="39"/>
      <c r="E39" s="39"/>
      <c r="F39" s="39"/>
      <c r="G39" s="108" t="s">
        <v>671</v>
      </c>
      <c r="H39" s="146" t="s">
        <v>672</v>
      </c>
      <c r="I39" s="162">
        <v>4751</v>
      </c>
      <c r="J39" s="142">
        <v>100000</v>
      </c>
      <c r="K39" s="150">
        <v>5000</v>
      </c>
      <c r="L39" s="143">
        <v>0</v>
      </c>
    </row>
    <row r="40" spans="1:13" ht="17.45" customHeight="1">
      <c r="A40" s="191"/>
      <c r="B40" s="39"/>
      <c r="C40" s="295"/>
      <c r="D40" s="39"/>
      <c r="E40" s="39"/>
      <c r="F40" s="39"/>
      <c r="G40" s="192" t="s">
        <v>115</v>
      </c>
      <c r="H40" s="116" t="s">
        <v>116</v>
      </c>
      <c r="I40" s="247">
        <f>SUM(I11:I39)</f>
        <v>3467592</v>
      </c>
      <c r="J40" s="257">
        <f>SUM(J11:J39)</f>
        <v>8960000</v>
      </c>
      <c r="K40" s="257">
        <f>SUM(K11:K39)</f>
        <v>4321162</v>
      </c>
      <c r="L40" s="257">
        <f>SUM(L11:L39)</f>
        <v>12820000</v>
      </c>
    </row>
    <row r="41" spans="1:13" ht="17.45" customHeight="1">
      <c r="A41" s="191"/>
      <c r="B41" s="39"/>
      <c r="C41" s="295"/>
      <c r="D41" s="39"/>
      <c r="E41" s="39"/>
      <c r="F41" s="39"/>
      <c r="G41" s="306"/>
      <c r="H41" s="39"/>
      <c r="I41" s="39"/>
      <c r="J41" s="39"/>
      <c r="K41" s="39"/>
      <c r="L41" s="39"/>
    </row>
    <row r="42" spans="1:13" ht="10.15" customHeight="1">
      <c r="A42" s="191"/>
      <c r="B42" s="39"/>
      <c r="C42" s="295"/>
      <c r="D42" s="39"/>
      <c r="E42" s="39"/>
      <c r="F42" s="39"/>
      <c r="G42" s="198"/>
      <c r="H42" s="34"/>
      <c r="I42" s="34"/>
      <c r="J42" s="39"/>
      <c r="K42" s="39"/>
      <c r="L42" s="39"/>
    </row>
    <row r="43" spans="1:13" ht="12" customHeight="1">
      <c r="A43" s="191"/>
      <c r="B43" s="39"/>
      <c r="C43" s="295"/>
      <c r="D43" s="39"/>
      <c r="E43" s="39"/>
      <c r="F43" s="39"/>
      <c r="G43" s="198"/>
      <c r="H43" s="307"/>
      <c r="I43" s="307"/>
      <c r="J43" s="267"/>
      <c r="K43" s="267"/>
      <c r="L43" s="267"/>
    </row>
    <row r="44" spans="1:13" ht="17.45" customHeight="1">
      <c r="A44" s="196"/>
      <c r="B44" s="39"/>
      <c r="C44" s="295"/>
      <c r="D44" s="39"/>
      <c r="E44" s="39"/>
      <c r="F44" s="36"/>
      <c r="G44" s="244"/>
      <c r="H44" s="36"/>
      <c r="I44" s="36"/>
      <c r="J44" s="36"/>
      <c r="K44" s="36"/>
      <c r="L44" s="36"/>
    </row>
    <row r="45" spans="1:13" ht="17.45" customHeight="1">
      <c r="A45" s="245"/>
      <c r="B45" s="294" t="s">
        <v>205</v>
      </c>
      <c r="C45" s="257">
        <f>SUM(C6:C44)</f>
        <v>77557</v>
      </c>
      <c r="D45" s="277">
        <f>SUM(D6:D44)</f>
        <v>150000</v>
      </c>
      <c r="E45" s="277">
        <f>SUM(E6:E44)</f>
        <v>2158</v>
      </c>
      <c r="F45" s="277">
        <f>SUM(F6:F44)</f>
        <v>150000</v>
      </c>
      <c r="G45" s="130"/>
      <c r="H45" s="116" t="s">
        <v>117</v>
      </c>
      <c r="I45" s="247">
        <f>I9+I40</f>
        <v>3467842</v>
      </c>
      <c r="J45" s="247">
        <f>J9+J40</f>
        <v>9080000</v>
      </c>
      <c r="K45" s="247">
        <f>K9+K40</f>
        <v>4343482</v>
      </c>
      <c r="L45" s="247">
        <f>L9+L40</f>
        <v>12820000</v>
      </c>
    </row>
    <row r="46" spans="1:13" ht="17.45" customHeight="1">
      <c r="A46" s="4"/>
      <c r="B46" s="3"/>
      <c r="C46" s="3"/>
      <c r="D46" s="79"/>
      <c r="E46" s="3"/>
      <c r="F46" s="64"/>
      <c r="G46" s="97" t="s">
        <v>2240</v>
      </c>
      <c r="H46" s="48"/>
      <c r="I46" s="48"/>
      <c r="J46" s="94"/>
      <c r="K46" s="94"/>
      <c r="L46" s="95"/>
    </row>
    <row r="47" spans="1:13" s="3" customFormat="1" ht="17.45" customHeight="1">
      <c r="A47" s="4"/>
      <c r="G47" s="91"/>
      <c r="H47" s="60"/>
      <c r="I47" s="60"/>
      <c r="J47" s="61"/>
      <c r="K47" s="61"/>
      <c r="L47" s="62"/>
      <c r="M47" s="49"/>
    </row>
    <row r="48" spans="1:13" s="3" customFormat="1" ht="15">
      <c r="A48" s="4"/>
      <c r="G48" s="86"/>
    </row>
    <row r="49" spans="1:12" s="3" customFormat="1" ht="15">
      <c r="A49" s="4"/>
      <c r="G49" s="25"/>
      <c r="H49" s="64"/>
      <c r="I49" s="64"/>
      <c r="J49" s="64"/>
      <c r="K49" s="64"/>
      <c r="L49" s="64"/>
    </row>
    <row r="50" spans="1:12" s="3" customFormat="1" ht="15">
      <c r="A50" s="4"/>
      <c r="G50" s="87"/>
      <c r="H50" s="60"/>
      <c r="I50" s="60"/>
      <c r="J50" s="66"/>
      <c r="K50" s="56"/>
      <c r="L50" s="66"/>
    </row>
    <row r="51" spans="1:12" s="3" customFormat="1" ht="15">
      <c r="A51" s="4"/>
      <c r="G51" s="87"/>
      <c r="H51" s="60"/>
      <c r="I51" s="60"/>
      <c r="J51" s="66"/>
      <c r="K51" s="56"/>
      <c r="L51" s="66"/>
    </row>
    <row r="52" spans="1:12" s="3" customFormat="1" ht="15">
      <c r="A52" s="4"/>
      <c r="G52" s="87"/>
      <c r="H52" s="60"/>
      <c r="I52" s="60"/>
      <c r="J52" s="66"/>
      <c r="K52" s="56"/>
      <c r="L52" s="66"/>
    </row>
    <row r="53" spans="1:12" s="3" customFormat="1" ht="15">
      <c r="A53" s="4"/>
      <c r="G53" s="88"/>
      <c r="H53" s="60"/>
      <c r="I53" s="60"/>
      <c r="J53" s="66"/>
      <c r="K53" s="56"/>
      <c r="L53" s="66"/>
    </row>
    <row r="54" spans="1:12" s="3" customFormat="1" ht="15">
      <c r="A54" s="4"/>
      <c r="G54" s="88"/>
      <c r="H54" s="60"/>
      <c r="I54" s="60"/>
      <c r="J54" s="66"/>
      <c r="K54" s="56"/>
      <c r="L54" s="66"/>
    </row>
    <row r="55" spans="1:12" s="3" customFormat="1" ht="15">
      <c r="A55" s="4"/>
      <c r="G55" s="88"/>
      <c r="H55" s="60"/>
      <c r="I55" s="60"/>
      <c r="J55" s="66"/>
      <c r="K55" s="56"/>
      <c r="L55" s="68"/>
    </row>
    <row r="56" spans="1:12" s="3" customFormat="1" ht="15">
      <c r="A56" s="4"/>
      <c r="G56" s="60"/>
      <c r="H56" s="21"/>
      <c r="I56" s="21"/>
      <c r="J56" s="55"/>
      <c r="K56" s="61"/>
      <c r="L56" s="55"/>
    </row>
    <row r="57" spans="1:12" s="3" customFormat="1" ht="15">
      <c r="A57" s="4"/>
      <c r="G57" s="60"/>
      <c r="H57" s="21"/>
      <c r="I57" s="21"/>
      <c r="J57" s="55"/>
      <c r="K57" s="61"/>
      <c r="L57" s="55"/>
    </row>
    <row r="58" spans="1:12" s="3" customFormat="1" ht="15">
      <c r="A58" s="4"/>
      <c r="F58" s="49"/>
      <c r="G58" s="60"/>
      <c r="H58" s="21"/>
      <c r="I58" s="21"/>
      <c r="J58" s="55"/>
      <c r="K58" s="61"/>
      <c r="L58" s="55"/>
    </row>
    <row r="59" spans="1:12" s="3" customFormat="1" ht="15">
      <c r="A59" s="4"/>
      <c r="G59" s="88"/>
      <c r="H59" s="96"/>
      <c r="I59" s="98"/>
      <c r="J59" s="69"/>
      <c r="K59" s="69"/>
      <c r="L59" s="69"/>
    </row>
    <row r="60" spans="1:12" s="3" customFormat="1" ht="15">
      <c r="A60" s="4"/>
      <c r="G60" s="88"/>
      <c r="H60" s="96"/>
      <c r="I60" s="98"/>
      <c r="J60" s="69"/>
      <c r="K60" s="69"/>
      <c r="L60" s="69"/>
    </row>
    <row r="61" spans="1:12" s="3" customFormat="1" ht="15">
      <c r="A61" s="4"/>
      <c r="G61" s="25"/>
    </row>
    <row r="62" spans="1:12" s="3" customFormat="1" ht="15">
      <c r="A62" s="4"/>
      <c r="G62" s="25"/>
    </row>
    <row r="63" spans="1:12" s="3" customFormat="1" ht="15">
      <c r="A63" s="4"/>
      <c r="G63" s="25"/>
    </row>
    <row r="64" spans="1:12" s="3" customFormat="1" ht="15">
      <c r="A64" s="4"/>
      <c r="G64" s="25"/>
    </row>
    <row r="65" spans="1:7" s="3" customFormat="1" ht="15">
      <c r="A65" s="4"/>
      <c r="G65" s="25"/>
    </row>
    <row r="66" spans="1:7" s="3" customFormat="1" ht="15">
      <c r="A66" s="4"/>
      <c r="G66" s="25"/>
    </row>
    <row r="67" spans="1:7" s="3" customFormat="1" ht="15">
      <c r="A67" s="4"/>
      <c r="G67" s="25"/>
    </row>
    <row r="68" spans="1:7" s="3" customFormat="1" ht="15">
      <c r="A68" s="4"/>
      <c r="G68" s="25"/>
    </row>
    <row r="69" spans="1:7" s="3" customFormat="1" ht="15">
      <c r="A69" s="4"/>
      <c r="G69" s="25"/>
    </row>
    <row r="70" spans="1:7" s="3" customFormat="1" ht="15">
      <c r="A70" s="4"/>
      <c r="G70" s="25"/>
    </row>
    <row r="71" spans="1:7" s="3" customFormat="1" ht="15">
      <c r="A71" s="4"/>
      <c r="G71" s="25"/>
    </row>
    <row r="72" spans="1:7" s="3" customFormat="1" ht="15">
      <c r="A72" s="4"/>
      <c r="G72" s="25"/>
    </row>
    <row r="73" spans="1:7" s="3" customFormat="1" ht="15">
      <c r="A73" s="4"/>
      <c r="G73" s="25"/>
    </row>
    <row r="74" spans="1:7" s="3" customFormat="1" ht="15">
      <c r="A74" s="4"/>
      <c r="G74" s="25"/>
    </row>
    <row r="75" spans="1:7" s="3" customFormat="1" ht="15">
      <c r="A75" s="4"/>
      <c r="G75" s="25"/>
    </row>
    <row r="76" spans="1:7" s="3" customFormat="1" ht="15">
      <c r="A76" s="4"/>
      <c r="G76" s="25"/>
    </row>
    <row r="77" spans="1:7" s="3" customFormat="1" ht="15">
      <c r="A77" s="4"/>
      <c r="G77" s="25"/>
    </row>
    <row r="78" spans="1:7" s="3" customFormat="1" ht="15">
      <c r="A78" s="4"/>
      <c r="G78" s="25"/>
    </row>
    <row r="79" spans="1:7" s="3" customFormat="1" ht="15">
      <c r="A79" s="4"/>
      <c r="G79" s="25"/>
    </row>
    <row r="80" spans="1:7" s="3" customFormat="1" ht="15">
      <c r="A80" s="4"/>
      <c r="G80" s="25"/>
    </row>
    <row r="81" spans="1:12" s="3" customFormat="1" ht="15">
      <c r="A81" s="4"/>
      <c r="G81" s="25"/>
    </row>
    <row r="82" spans="1:12" s="3" customFormat="1" ht="15">
      <c r="A82" s="4"/>
      <c r="G82" s="25"/>
    </row>
    <row r="83" spans="1:12" s="3" customFormat="1" ht="15">
      <c r="A83" s="4"/>
      <c r="G83" s="25"/>
    </row>
    <row r="84" spans="1:12" s="3" customFormat="1" ht="15">
      <c r="A84" s="4"/>
      <c r="G84" s="25"/>
    </row>
    <row r="85" spans="1:12" s="3" customFormat="1" ht="15">
      <c r="A85" s="4"/>
      <c r="G85" s="25"/>
    </row>
    <row r="86" spans="1:12" s="3" customFormat="1" ht="15">
      <c r="A86" s="4"/>
      <c r="G86" s="25"/>
    </row>
    <row r="87" spans="1:12" s="3" customFormat="1" ht="15">
      <c r="A87" s="4"/>
      <c r="G87" s="25"/>
    </row>
    <row r="88" spans="1:12" s="3" customFormat="1" ht="15">
      <c r="A88" s="4"/>
      <c r="G88" s="25"/>
    </row>
    <row r="89" spans="1:12" s="3" customFormat="1" ht="15">
      <c r="A89" s="4"/>
      <c r="G89" s="25"/>
    </row>
    <row r="90" spans="1:12" s="3" customFormat="1" ht="15">
      <c r="A90" s="4"/>
      <c r="G90" s="25"/>
    </row>
    <row r="91" spans="1:12" s="3" customFormat="1" ht="15">
      <c r="A91" s="4"/>
      <c r="G91" s="25"/>
    </row>
    <row r="92" spans="1:12" s="3" customFormat="1" ht="15">
      <c r="A92" s="4"/>
      <c r="G92" s="25"/>
    </row>
    <row r="93" spans="1:12" s="3" customFormat="1" ht="15">
      <c r="A93" s="4"/>
      <c r="G93" s="25"/>
    </row>
    <row r="94" spans="1:12" s="3" customFormat="1" ht="15">
      <c r="A94" s="73"/>
      <c r="B94" s="22" t="s">
        <v>2241</v>
      </c>
      <c r="C94" s="22"/>
      <c r="D94" s="70"/>
      <c r="E94" s="70"/>
      <c r="F94" s="71"/>
      <c r="G94" s="25"/>
      <c r="H94" s="96"/>
      <c r="I94" s="98"/>
      <c r="J94" s="69"/>
      <c r="K94" s="69"/>
      <c r="L94" s="69"/>
    </row>
    <row r="95" spans="1:12" s="3" customFormat="1" ht="15">
      <c r="A95" s="4"/>
      <c r="G95" s="97"/>
    </row>
    <row r="96" spans="1:12" s="3" customFormat="1" ht="15">
      <c r="A96" s="4"/>
      <c r="G96" s="25"/>
    </row>
    <row r="97" spans="1:7" s="3" customFormat="1" ht="15">
      <c r="A97" s="4"/>
      <c r="G97" s="25"/>
    </row>
    <row r="98" spans="1:7" s="3" customFormat="1" ht="15">
      <c r="A98" s="4"/>
      <c r="G98" s="25"/>
    </row>
    <row r="99" spans="1:7" s="3" customFormat="1" ht="15">
      <c r="A99" s="4"/>
      <c r="G99" s="25"/>
    </row>
    <row r="100" spans="1:7" s="3" customFormat="1" ht="15">
      <c r="A100" s="4"/>
      <c r="G100" s="25"/>
    </row>
    <row r="101" spans="1:7" s="3" customFormat="1" ht="15">
      <c r="A101" s="4"/>
      <c r="G101" s="25"/>
    </row>
    <row r="102" spans="1:7" s="3" customFormat="1" ht="15">
      <c r="A102" s="4"/>
      <c r="G102" s="25"/>
    </row>
    <row r="103" spans="1:7" s="3" customFormat="1" ht="15">
      <c r="A103" s="4"/>
      <c r="G103" s="25"/>
    </row>
    <row r="104" spans="1:7" s="3" customFormat="1" ht="15">
      <c r="A104" s="4"/>
      <c r="G104" s="25"/>
    </row>
    <row r="105" spans="1:7" s="3" customFormat="1" ht="15">
      <c r="A105" s="4"/>
      <c r="G105" s="25"/>
    </row>
    <row r="106" spans="1:7" s="3" customFormat="1" ht="15">
      <c r="A106" s="4"/>
      <c r="G106" s="25"/>
    </row>
    <row r="107" spans="1:7" s="3" customFormat="1" ht="15">
      <c r="A107" s="4"/>
      <c r="G107" s="25"/>
    </row>
    <row r="108" spans="1:7" s="3" customFormat="1" ht="15">
      <c r="A108" s="4"/>
      <c r="G108" s="25"/>
    </row>
    <row r="109" spans="1:7" s="3" customFormat="1" ht="15">
      <c r="A109" s="4"/>
      <c r="G109" s="25"/>
    </row>
    <row r="110" spans="1:7" s="3" customFormat="1" ht="15">
      <c r="A110" s="4"/>
      <c r="G110" s="25"/>
    </row>
    <row r="111" spans="1:7" s="3" customFormat="1" ht="15">
      <c r="A111" s="4"/>
      <c r="G111" s="25"/>
    </row>
    <row r="112" spans="1:7" s="3" customFormat="1" ht="15">
      <c r="A112" s="4"/>
      <c r="G112" s="25"/>
    </row>
    <row r="113" spans="1:7" s="3" customFormat="1" ht="15">
      <c r="A113" s="4"/>
      <c r="G113" s="25"/>
    </row>
    <row r="114" spans="1:7" s="3" customFormat="1" ht="15">
      <c r="A114" s="4"/>
      <c r="G114" s="25"/>
    </row>
    <row r="115" spans="1:7" s="3" customFormat="1" ht="15">
      <c r="A115" s="4"/>
      <c r="G115" s="25"/>
    </row>
    <row r="116" spans="1:7" s="3" customFormat="1" ht="15">
      <c r="A116" s="4"/>
      <c r="G116" s="25"/>
    </row>
    <row r="117" spans="1:7" s="3" customFormat="1" ht="15">
      <c r="A117" s="4"/>
      <c r="G117" s="25"/>
    </row>
    <row r="118" spans="1:7" s="3" customFormat="1" ht="15">
      <c r="A118" s="4"/>
      <c r="G118" s="25"/>
    </row>
    <row r="119" spans="1:7" s="3" customFormat="1" ht="15">
      <c r="A119" s="4"/>
      <c r="G119" s="25"/>
    </row>
    <row r="120" spans="1:7" s="3" customFormat="1" ht="15">
      <c r="A120" s="4"/>
      <c r="G120" s="25"/>
    </row>
    <row r="121" spans="1:7" s="3" customFormat="1" ht="15">
      <c r="A121" s="4"/>
      <c r="G121" s="25"/>
    </row>
    <row r="122" spans="1:7" s="3" customFormat="1" ht="15">
      <c r="A122" s="4"/>
      <c r="G122" s="25"/>
    </row>
    <row r="123" spans="1:7" s="3" customFormat="1" ht="15">
      <c r="A123" s="4"/>
      <c r="G123" s="25"/>
    </row>
    <row r="124" spans="1:7" s="3" customFormat="1" ht="15">
      <c r="A124" s="4"/>
      <c r="G124" s="25"/>
    </row>
    <row r="125" spans="1:7" s="3" customFormat="1" ht="15">
      <c r="A125" s="4"/>
      <c r="G125" s="25"/>
    </row>
    <row r="126" spans="1:7" s="3" customFormat="1" ht="15">
      <c r="A126" s="4"/>
      <c r="G126" s="25"/>
    </row>
    <row r="127" spans="1:7" s="3" customFormat="1" ht="15">
      <c r="A127" s="4"/>
      <c r="G127" s="25"/>
    </row>
    <row r="128" spans="1:7" s="3" customFormat="1" ht="15">
      <c r="A128" s="4"/>
      <c r="G128" s="25"/>
    </row>
    <row r="129" spans="1:7" s="3" customFormat="1" ht="15">
      <c r="A129" s="4"/>
      <c r="G129" s="25"/>
    </row>
    <row r="130" spans="1:7" s="3" customFormat="1" ht="15">
      <c r="A130" s="4"/>
      <c r="G130" s="25"/>
    </row>
    <row r="131" spans="1:7" s="3" customFormat="1" ht="15">
      <c r="A131" s="4"/>
      <c r="G131" s="25"/>
    </row>
    <row r="132" spans="1:7" s="3" customFormat="1" ht="15">
      <c r="A132" s="4"/>
      <c r="G132" s="25"/>
    </row>
    <row r="133" spans="1:7" s="3" customFormat="1" ht="15">
      <c r="A133" s="4"/>
      <c r="G133" s="25"/>
    </row>
    <row r="134" spans="1:7" s="3" customFormat="1" ht="15">
      <c r="A134" s="4"/>
      <c r="G134" s="25"/>
    </row>
    <row r="135" spans="1:7" s="3" customFormat="1" ht="15">
      <c r="A135" s="4"/>
      <c r="G135" s="25"/>
    </row>
    <row r="136" spans="1:7" s="3" customFormat="1" ht="15">
      <c r="A136" s="4"/>
      <c r="G136" s="25"/>
    </row>
    <row r="137" spans="1:7" s="3" customFormat="1" ht="15">
      <c r="A137" s="4"/>
      <c r="G137" s="25"/>
    </row>
    <row r="138" spans="1:7" s="3" customFormat="1" ht="15">
      <c r="A138" s="4"/>
      <c r="G138" s="25"/>
    </row>
    <row r="139" spans="1:7" s="3" customFormat="1" ht="15">
      <c r="A139" s="4"/>
      <c r="G139" s="25"/>
    </row>
    <row r="140" spans="1:7" s="3" customFormat="1" ht="15">
      <c r="A140" s="4"/>
      <c r="G140" s="25"/>
    </row>
    <row r="141" spans="1:7" s="3" customFormat="1" ht="15">
      <c r="A141" s="4"/>
      <c r="G141" s="25"/>
    </row>
    <row r="142" spans="1:7" s="3" customFormat="1" ht="15">
      <c r="A142" s="4"/>
      <c r="G142" s="25"/>
    </row>
    <row r="143" spans="1:7" s="3" customFormat="1" ht="15">
      <c r="A143" s="4"/>
      <c r="G143" s="25"/>
    </row>
    <row r="144" spans="1:7" s="3" customFormat="1" ht="15">
      <c r="A144" s="4"/>
      <c r="G144" s="25"/>
    </row>
    <row r="145" spans="1:7" s="3" customFormat="1" ht="15">
      <c r="A145" s="4"/>
      <c r="G145" s="25"/>
    </row>
  </sheetData>
  <mergeCells count="8">
    <mergeCell ref="G1:L1"/>
    <mergeCell ref="G2:L2"/>
    <mergeCell ref="A3:D3"/>
    <mergeCell ref="E3:F3"/>
    <mergeCell ref="G3:J3"/>
    <mergeCell ref="A1:F1"/>
    <mergeCell ref="A2:F2"/>
    <mergeCell ref="K3:L3"/>
  </mergeCells>
  <pageMargins left="0.6" right="0.55118110236220474" top="0.55118110236220474" bottom="0.55118110236220474" header="0.31496062992125984" footer="0.31496062992125984"/>
  <pageSetup paperSize="9" firstPageNumber="38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5"/>
  <sheetViews>
    <sheetView topLeftCell="C1" workbookViewId="0">
      <selection activeCell="C45" sqref="C45"/>
    </sheetView>
  </sheetViews>
  <sheetFormatPr defaultRowHeight="17.45" customHeight="1"/>
  <cols>
    <col min="1" max="1" width="8.140625" style="2" customWidth="1"/>
    <col min="2" max="2" width="30.7109375" customWidth="1"/>
    <col min="3" max="3" width="12.28515625" customWidth="1"/>
    <col min="4" max="4" width="11.7109375" customWidth="1"/>
    <col min="5" max="5" width="12.28515625" customWidth="1"/>
    <col min="6" max="6" width="12" customWidth="1"/>
    <col min="7" max="7" width="7.5703125" style="24" customWidth="1"/>
    <col min="8" max="8" width="32.7109375" customWidth="1"/>
    <col min="9" max="9" width="13.140625" customWidth="1"/>
    <col min="10" max="10" width="11.42578125" customWidth="1"/>
    <col min="11" max="11" width="11.42578125" style="127" customWidth="1"/>
    <col min="12" max="12" width="11.7109375" customWidth="1"/>
  </cols>
  <sheetData>
    <row r="1" spans="1:13" ht="18" customHeight="1">
      <c r="A1" s="615" t="s">
        <v>0</v>
      </c>
      <c r="B1" s="615"/>
      <c r="C1" s="615"/>
      <c r="D1" s="615"/>
      <c r="E1" s="615"/>
      <c r="F1" s="615"/>
      <c r="G1" s="615" t="s">
        <v>0</v>
      </c>
      <c r="H1" s="615"/>
      <c r="I1" s="615"/>
      <c r="J1" s="615"/>
      <c r="K1" s="615"/>
      <c r="L1" s="615"/>
    </row>
    <row r="2" spans="1:13" ht="15.6" customHeight="1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3" ht="15.6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3" ht="41.45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  <c r="M4" s="17"/>
    </row>
    <row r="5" spans="1:13" ht="24">
      <c r="A5" s="51" t="s">
        <v>673</v>
      </c>
      <c r="B5" s="262" t="s">
        <v>674</v>
      </c>
      <c r="C5" s="262"/>
      <c r="D5" s="262"/>
      <c r="E5" s="262"/>
      <c r="F5" s="226"/>
      <c r="G5" s="231" t="s">
        <v>677</v>
      </c>
      <c r="H5" s="231" t="s">
        <v>2182</v>
      </c>
      <c r="I5" s="183"/>
      <c r="J5" s="231"/>
      <c r="K5" s="231"/>
      <c r="L5" s="231"/>
      <c r="M5" s="17"/>
    </row>
    <row r="6" spans="1:13" ht="15">
      <c r="A6" s="146" t="s">
        <v>675</v>
      </c>
      <c r="B6" s="153" t="s">
        <v>120</v>
      </c>
      <c r="C6" s="153">
        <v>0</v>
      </c>
      <c r="D6" s="273">
        <v>50000</v>
      </c>
      <c r="E6" s="241">
        <v>0</v>
      </c>
      <c r="F6" s="162">
        <v>50000</v>
      </c>
      <c r="G6" s="240" t="s">
        <v>678</v>
      </c>
      <c r="H6" s="227" t="s">
        <v>304</v>
      </c>
      <c r="I6" s="162">
        <v>0</v>
      </c>
      <c r="J6" s="273">
        <v>20000</v>
      </c>
      <c r="K6" s="150">
        <v>0</v>
      </c>
      <c r="L6" s="162">
        <v>0</v>
      </c>
      <c r="M6" s="17"/>
    </row>
    <row r="7" spans="1:13" ht="15">
      <c r="A7" s="146" t="s">
        <v>676</v>
      </c>
      <c r="B7" s="153" t="s">
        <v>558</v>
      </c>
      <c r="C7" s="153">
        <v>0</v>
      </c>
      <c r="D7" s="273">
        <v>100000</v>
      </c>
      <c r="E7" s="241">
        <v>0</v>
      </c>
      <c r="F7" s="162">
        <v>100000</v>
      </c>
      <c r="G7" s="240" t="s">
        <v>679</v>
      </c>
      <c r="H7" s="227" t="s">
        <v>35</v>
      </c>
      <c r="I7" s="162">
        <v>4999</v>
      </c>
      <c r="J7" s="273">
        <v>50000</v>
      </c>
      <c r="K7" s="150">
        <v>0</v>
      </c>
      <c r="L7" s="162">
        <v>0</v>
      </c>
      <c r="M7" s="17"/>
    </row>
    <row r="8" spans="1:13" ht="15">
      <c r="A8" s="276"/>
      <c r="B8" s="153"/>
      <c r="C8" s="153"/>
      <c r="D8" s="273"/>
      <c r="E8" s="241"/>
      <c r="F8" s="162"/>
      <c r="G8" s="240" t="s">
        <v>680</v>
      </c>
      <c r="H8" s="227" t="s">
        <v>37</v>
      </c>
      <c r="I8" s="162">
        <v>0</v>
      </c>
      <c r="J8" s="273">
        <v>50000</v>
      </c>
      <c r="K8" s="150">
        <v>0</v>
      </c>
      <c r="L8" s="162">
        <v>0</v>
      </c>
      <c r="M8" s="17"/>
    </row>
    <row r="9" spans="1:13" ht="15">
      <c r="A9" s="191"/>
      <c r="B9" s="39"/>
      <c r="C9" s="39"/>
      <c r="D9" s="39"/>
      <c r="E9" s="39"/>
      <c r="F9" s="39"/>
      <c r="G9" s="135" t="s">
        <v>44</v>
      </c>
      <c r="H9" s="228" t="s">
        <v>681</v>
      </c>
      <c r="I9" s="247">
        <f>SUM(I6:I8)</f>
        <v>4999</v>
      </c>
      <c r="J9" s="277">
        <f>SUM(J6:J8)</f>
        <v>120000</v>
      </c>
      <c r="K9" s="277">
        <f>SUM(K6:K8)</f>
        <v>0</v>
      </c>
      <c r="L9" s="277">
        <f>SUM(L6:L8)</f>
        <v>0</v>
      </c>
      <c r="M9" s="17"/>
    </row>
    <row r="10" spans="1:13" ht="15">
      <c r="A10" s="276"/>
      <c r="B10" s="39"/>
      <c r="C10" s="39"/>
      <c r="D10" s="39"/>
      <c r="E10" s="39"/>
      <c r="F10" s="39"/>
      <c r="G10" s="182"/>
      <c r="H10" s="239" t="s">
        <v>798</v>
      </c>
      <c r="I10" s="183"/>
      <c r="J10" s="305"/>
      <c r="K10" s="305"/>
      <c r="L10" s="305"/>
      <c r="M10" s="17"/>
    </row>
    <row r="11" spans="1:13" ht="15">
      <c r="A11" s="219"/>
      <c r="B11" s="185"/>
      <c r="C11" s="185"/>
      <c r="D11" s="147"/>
      <c r="E11" s="147"/>
      <c r="F11" s="147"/>
      <c r="G11" s="240" t="s">
        <v>682</v>
      </c>
      <c r="H11" s="227" t="s">
        <v>47</v>
      </c>
      <c r="I11" s="162">
        <v>2563064</v>
      </c>
      <c r="J11" s="147">
        <v>3200000</v>
      </c>
      <c r="K11" s="147">
        <v>2970489</v>
      </c>
      <c r="L11" s="147">
        <v>3550000</v>
      </c>
      <c r="M11" s="17"/>
    </row>
    <row r="12" spans="1:13" ht="15">
      <c r="A12" s="219"/>
      <c r="B12" s="185"/>
      <c r="C12" s="185"/>
      <c r="D12" s="147"/>
      <c r="E12" s="147"/>
      <c r="F12" s="147"/>
      <c r="G12" s="108" t="s">
        <v>2708</v>
      </c>
      <c r="H12" s="146" t="s">
        <v>114</v>
      </c>
      <c r="I12" s="162">
        <v>0</v>
      </c>
      <c r="J12" s="142">
        <v>1280000</v>
      </c>
      <c r="K12" s="150">
        <v>0</v>
      </c>
      <c r="L12" s="143">
        <v>1500000</v>
      </c>
      <c r="M12" s="17"/>
    </row>
    <row r="13" spans="1:13" ht="15">
      <c r="A13" s="219"/>
      <c r="B13" s="185"/>
      <c r="C13" s="185"/>
      <c r="D13" s="147"/>
      <c r="E13" s="147"/>
      <c r="F13" s="147"/>
      <c r="G13" s="240" t="s">
        <v>683</v>
      </c>
      <c r="H13" s="227" t="s">
        <v>51</v>
      </c>
      <c r="I13" s="162">
        <v>106253</v>
      </c>
      <c r="J13" s="273">
        <v>150000</v>
      </c>
      <c r="K13" s="150">
        <v>46645</v>
      </c>
      <c r="L13" s="162">
        <v>100000</v>
      </c>
      <c r="M13" s="17"/>
    </row>
    <row r="14" spans="1:13" ht="15">
      <c r="A14" s="219"/>
      <c r="B14" s="292"/>
      <c r="C14" s="292"/>
      <c r="D14" s="280"/>
      <c r="E14" s="280"/>
      <c r="F14" s="147"/>
      <c r="G14" s="240" t="s">
        <v>684</v>
      </c>
      <c r="H14" s="227" t="s">
        <v>53</v>
      </c>
      <c r="I14" s="162">
        <v>28850</v>
      </c>
      <c r="J14" s="273">
        <v>350000</v>
      </c>
      <c r="K14" s="150">
        <v>35400</v>
      </c>
      <c r="L14" s="162">
        <v>200000</v>
      </c>
      <c r="M14" s="17"/>
    </row>
    <row r="15" spans="1:13" ht="15.6" customHeight="1">
      <c r="A15" s="221"/>
      <c r="B15" s="189"/>
      <c r="C15" s="189"/>
      <c r="D15" s="147"/>
      <c r="E15" s="147"/>
      <c r="F15" s="147"/>
      <c r="G15" s="240" t="s">
        <v>685</v>
      </c>
      <c r="H15" s="227" t="s">
        <v>55</v>
      </c>
      <c r="I15" s="162">
        <v>0</v>
      </c>
      <c r="J15" s="273">
        <v>50000</v>
      </c>
      <c r="K15" s="150">
        <v>0</v>
      </c>
      <c r="L15" s="162">
        <v>50000</v>
      </c>
      <c r="M15" s="17"/>
    </row>
    <row r="16" spans="1:13" ht="15">
      <c r="A16" s="219"/>
      <c r="B16" s="185"/>
      <c r="C16" s="185"/>
      <c r="D16" s="147"/>
      <c r="E16" s="147"/>
      <c r="F16" s="147"/>
      <c r="G16" s="240" t="s">
        <v>686</v>
      </c>
      <c r="H16" s="227" t="s">
        <v>57</v>
      </c>
      <c r="I16" s="162">
        <v>68468</v>
      </c>
      <c r="J16" s="273">
        <v>100000</v>
      </c>
      <c r="K16" s="150">
        <v>33329</v>
      </c>
      <c r="L16" s="162">
        <v>100000</v>
      </c>
      <c r="M16" s="17"/>
    </row>
    <row r="17" spans="1:13" ht="24">
      <c r="A17" s="219"/>
      <c r="B17" s="185"/>
      <c r="C17" s="185"/>
      <c r="D17" s="147"/>
      <c r="E17" s="147"/>
      <c r="F17" s="147"/>
      <c r="G17" s="240" t="s">
        <v>687</v>
      </c>
      <c r="H17" s="227" t="s">
        <v>688</v>
      </c>
      <c r="I17" s="162">
        <v>109130</v>
      </c>
      <c r="J17" s="273">
        <v>150000</v>
      </c>
      <c r="K17" s="150">
        <v>12410</v>
      </c>
      <c r="L17" s="162">
        <v>50000</v>
      </c>
      <c r="M17" s="17"/>
    </row>
    <row r="18" spans="1:13" ht="15">
      <c r="A18" s="190"/>
      <c r="B18" s="142"/>
      <c r="C18" s="142"/>
      <c r="D18" s="142"/>
      <c r="E18" s="142"/>
      <c r="F18" s="150"/>
      <c r="G18" s="240" t="s">
        <v>689</v>
      </c>
      <c r="H18" s="227" t="s">
        <v>61</v>
      </c>
      <c r="I18" s="162">
        <v>11807</v>
      </c>
      <c r="J18" s="273">
        <v>50000</v>
      </c>
      <c r="K18" s="150">
        <v>15734</v>
      </c>
      <c r="L18" s="162">
        <v>50000</v>
      </c>
      <c r="M18" s="17"/>
    </row>
    <row r="19" spans="1:13" ht="15">
      <c r="A19" s="190"/>
      <c r="B19" s="142"/>
      <c r="C19" s="142"/>
      <c r="D19" s="142"/>
      <c r="E19" s="142"/>
      <c r="F19" s="150"/>
      <c r="G19" s="240" t="s">
        <v>690</v>
      </c>
      <c r="H19" s="227" t="s">
        <v>216</v>
      </c>
      <c r="I19" s="162">
        <v>6669</v>
      </c>
      <c r="J19" s="273">
        <v>10000</v>
      </c>
      <c r="K19" s="150">
        <v>9339</v>
      </c>
      <c r="L19" s="162">
        <v>10000</v>
      </c>
      <c r="M19" s="17"/>
    </row>
    <row r="20" spans="1:13" ht="15">
      <c r="A20" s="152"/>
      <c r="B20" s="153"/>
      <c r="C20" s="153"/>
      <c r="D20" s="147"/>
      <c r="E20" s="142"/>
      <c r="F20" s="147"/>
      <c r="G20" s="240" t="s">
        <v>691</v>
      </c>
      <c r="H20" s="227" t="s">
        <v>63</v>
      </c>
      <c r="I20" s="162">
        <v>100</v>
      </c>
      <c r="J20" s="273">
        <v>100000</v>
      </c>
      <c r="K20" s="150">
        <v>600</v>
      </c>
      <c r="L20" s="162">
        <v>10000</v>
      </c>
      <c r="M20" s="17"/>
    </row>
    <row r="21" spans="1:13" ht="15">
      <c r="A21" s="152"/>
      <c r="B21" s="153"/>
      <c r="C21" s="153"/>
      <c r="D21" s="147"/>
      <c r="E21" s="142"/>
      <c r="F21" s="147"/>
      <c r="G21" s="240" t="s">
        <v>692</v>
      </c>
      <c r="H21" s="227" t="s">
        <v>65</v>
      </c>
      <c r="I21" s="162">
        <v>2312</v>
      </c>
      <c r="J21" s="273">
        <v>50000</v>
      </c>
      <c r="K21" s="150">
        <v>2995</v>
      </c>
      <c r="L21" s="162">
        <v>50000</v>
      </c>
      <c r="M21" s="17"/>
    </row>
    <row r="22" spans="1:13" ht="16.899999999999999" customHeight="1">
      <c r="A22" s="191"/>
      <c r="B22" s="39"/>
      <c r="C22" s="39"/>
      <c r="D22" s="39"/>
      <c r="E22" s="39"/>
      <c r="F22" s="39"/>
      <c r="G22" s="240" t="s">
        <v>693</v>
      </c>
      <c r="H22" s="227" t="s">
        <v>67</v>
      </c>
      <c r="I22" s="162">
        <v>157001</v>
      </c>
      <c r="J22" s="273">
        <v>100000</v>
      </c>
      <c r="K22" s="150">
        <v>21918</v>
      </c>
      <c r="L22" s="162">
        <v>20000</v>
      </c>
      <c r="M22" s="17"/>
    </row>
    <row r="23" spans="1:13" ht="15">
      <c r="A23" s="191"/>
      <c r="B23" s="39"/>
      <c r="C23" s="39"/>
      <c r="D23" s="39"/>
      <c r="E23" s="150"/>
      <c r="F23" s="39"/>
      <c r="G23" s="240" t="s">
        <v>694</v>
      </c>
      <c r="H23" s="227" t="s">
        <v>695</v>
      </c>
      <c r="I23" s="162">
        <v>85700</v>
      </c>
      <c r="J23" s="273">
        <v>50000</v>
      </c>
      <c r="K23" s="150">
        <v>1500</v>
      </c>
      <c r="L23" s="162">
        <v>50000</v>
      </c>
      <c r="M23" s="17"/>
    </row>
    <row r="24" spans="1:13" ht="15">
      <c r="A24" s="191"/>
      <c r="B24" s="39"/>
      <c r="C24" s="39"/>
      <c r="D24" s="39"/>
      <c r="E24" s="150"/>
      <c r="F24" s="39"/>
      <c r="G24" s="240" t="s">
        <v>696</v>
      </c>
      <c r="H24" s="227" t="s">
        <v>73</v>
      </c>
      <c r="I24" s="162">
        <v>16000</v>
      </c>
      <c r="J24" s="273">
        <v>100000</v>
      </c>
      <c r="K24" s="150">
        <v>222</v>
      </c>
      <c r="L24" s="162">
        <v>50000</v>
      </c>
      <c r="M24" s="17"/>
    </row>
    <row r="25" spans="1:13" ht="15">
      <c r="A25" s="191"/>
      <c r="B25" s="39"/>
      <c r="C25" s="39"/>
      <c r="D25" s="39"/>
      <c r="E25" s="39"/>
      <c r="F25" s="39"/>
      <c r="G25" s="240" t="s">
        <v>697</v>
      </c>
      <c r="H25" s="227" t="s">
        <v>77</v>
      </c>
      <c r="I25" s="162">
        <v>0</v>
      </c>
      <c r="J25" s="273">
        <v>100000</v>
      </c>
      <c r="K25" s="273">
        <v>0</v>
      </c>
      <c r="L25" s="273">
        <v>100000</v>
      </c>
      <c r="M25" s="17"/>
    </row>
    <row r="26" spans="1:13" ht="15">
      <c r="A26" s="191"/>
      <c r="B26" s="39"/>
      <c r="C26" s="39"/>
      <c r="D26" s="39"/>
      <c r="E26" s="39"/>
      <c r="F26" s="39"/>
      <c r="G26" s="240" t="s">
        <v>698</v>
      </c>
      <c r="H26" s="227" t="s">
        <v>79</v>
      </c>
      <c r="I26" s="162">
        <v>157827</v>
      </c>
      <c r="J26" s="273">
        <v>200000</v>
      </c>
      <c r="K26" s="150">
        <v>116189</v>
      </c>
      <c r="L26" s="162">
        <v>100000</v>
      </c>
      <c r="M26" s="17"/>
    </row>
    <row r="27" spans="1:13" ht="15">
      <c r="A27" s="191"/>
      <c r="B27" s="154"/>
      <c r="C27" s="154"/>
      <c r="D27" s="154"/>
      <c r="E27" s="154"/>
      <c r="F27" s="39"/>
      <c r="G27" s="240" t="s">
        <v>699</v>
      </c>
      <c r="H27" s="227" t="s">
        <v>80</v>
      </c>
      <c r="I27" s="162">
        <v>0</v>
      </c>
      <c r="J27" s="273">
        <v>10000</v>
      </c>
      <c r="K27" s="150">
        <v>0</v>
      </c>
      <c r="L27" s="162">
        <v>10000</v>
      </c>
      <c r="M27" s="17"/>
    </row>
    <row r="28" spans="1:13" ht="15">
      <c r="A28" s="191"/>
      <c r="B28" s="39"/>
      <c r="C28" s="39"/>
      <c r="D28" s="39"/>
      <c r="E28" s="39"/>
      <c r="F28" s="39"/>
      <c r="G28" s="240" t="s">
        <v>700</v>
      </c>
      <c r="H28" s="227" t="s">
        <v>82</v>
      </c>
      <c r="I28" s="162">
        <v>19539</v>
      </c>
      <c r="J28" s="273">
        <v>50000</v>
      </c>
      <c r="K28" s="150">
        <v>20000</v>
      </c>
      <c r="L28" s="162">
        <v>50000</v>
      </c>
      <c r="M28" s="17"/>
    </row>
    <row r="29" spans="1:13" ht="15">
      <c r="A29" s="191"/>
      <c r="B29" s="39"/>
      <c r="C29" s="39"/>
      <c r="D29" s="39"/>
      <c r="E29" s="39"/>
      <c r="F29" s="39"/>
      <c r="G29" s="240" t="s">
        <v>701</v>
      </c>
      <c r="H29" s="227" t="s">
        <v>86</v>
      </c>
      <c r="I29" s="162">
        <v>117780</v>
      </c>
      <c r="J29" s="273">
        <v>100000</v>
      </c>
      <c r="K29" s="150">
        <v>0</v>
      </c>
      <c r="L29" s="162">
        <v>50000</v>
      </c>
      <c r="M29" s="17"/>
    </row>
    <row r="30" spans="1:13" ht="15">
      <c r="A30" s="191"/>
      <c r="B30" s="39"/>
      <c r="C30" s="39"/>
      <c r="D30" s="39"/>
      <c r="E30" s="39"/>
      <c r="F30" s="39"/>
      <c r="G30" s="164" t="s">
        <v>702</v>
      </c>
      <c r="H30" s="39" t="s">
        <v>230</v>
      </c>
      <c r="I30" s="321">
        <v>2413</v>
      </c>
      <c r="J30" s="273">
        <v>50000</v>
      </c>
      <c r="K30" s="273">
        <v>4146</v>
      </c>
      <c r="L30" s="273">
        <v>50000</v>
      </c>
      <c r="M30" s="17"/>
    </row>
    <row r="31" spans="1:13" ht="15">
      <c r="A31" s="191"/>
      <c r="B31" s="39"/>
      <c r="C31" s="39"/>
      <c r="D31" s="154"/>
      <c r="E31" s="154"/>
      <c r="F31" s="155"/>
      <c r="G31" s="164" t="s">
        <v>703</v>
      </c>
      <c r="H31" s="39" t="s">
        <v>584</v>
      </c>
      <c r="I31" s="321">
        <v>218289</v>
      </c>
      <c r="J31" s="273">
        <v>150000</v>
      </c>
      <c r="K31" s="273">
        <v>160377</v>
      </c>
      <c r="L31" s="273">
        <v>200000</v>
      </c>
      <c r="M31" s="17"/>
    </row>
    <row r="32" spans="1:13" ht="15">
      <c r="A32" s="191"/>
      <c r="B32" s="39"/>
      <c r="C32" s="39"/>
      <c r="D32" s="39"/>
      <c r="E32" s="39"/>
      <c r="F32" s="39"/>
      <c r="G32" s="240" t="s">
        <v>704</v>
      </c>
      <c r="H32" s="227" t="s">
        <v>552</v>
      </c>
      <c r="I32" s="162">
        <v>107640</v>
      </c>
      <c r="J32" s="273">
        <v>1000000</v>
      </c>
      <c r="K32" s="273">
        <v>1310</v>
      </c>
      <c r="L32" s="273">
        <v>200000</v>
      </c>
      <c r="M32" s="17"/>
    </row>
    <row r="33" spans="1:13" ht="15">
      <c r="A33" s="191"/>
      <c r="B33" s="39"/>
      <c r="C33" s="39"/>
      <c r="D33" s="39"/>
      <c r="E33" s="39"/>
      <c r="F33" s="39"/>
      <c r="G33" s="108" t="s">
        <v>705</v>
      </c>
      <c r="H33" s="39" t="s">
        <v>587</v>
      </c>
      <c r="I33" s="321">
        <v>62320</v>
      </c>
      <c r="J33" s="273">
        <v>150000</v>
      </c>
      <c r="K33" s="273">
        <v>31160</v>
      </c>
      <c r="L33" s="273">
        <v>150000</v>
      </c>
      <c r="M33" s="17"/>
    </row>
    <row r="34" spans="1:13" ht="15">
      <c r="A34" s="191"/>
      <c r="B34" s="39"/>
      <c r="C34" s="39"/>
      <c r="D34" s="39"/>
      <c r="E34" s="39"/>
      <c r="F34" s="39"/>
      <c r="G34" s="108" t="s">
        <v>706</v>
      </c>
      <c r="H34" s="39" t="s">
        <v>184</v>
      </c>
      <c r="I34" s="321">
        <v>0</v>
      </c>
      <c r="J34" s="273">
        <v>100000</v>
      </c>
      <c r="K34" s="273">
        <v>0</v>
      </c>
      <c r="L34" s="273">
        <v>10000</v>
      </c>
      <c r="M34" s="17"/>
    </row>
    <row r="35" spans="1:13" ht="15">
      <c r="A35" s="191"/>
      <c r="B35" s="39"/>
      <c r="C35" s="39"/>
      <c r="D35" s="39"/>
      <c r="E35" s="39"/>
      <c r="F35" s="39"/>
      <c r="G35" s="108" t="s">
        <v>707</v>
      </c>
      <c r="H35" s="39" t="s">
        <v>354</v>
      </c>
      <c r="I35" s="321">
        <v>480</v>
      </c>
      <c r="J35" s="273">
        <v>150000</v>
      </c>
      <c r="K35" s="273">
        <v>0</v>
      </c>
      <c r="L35" s="273">
        <v>100000</v>
      </c>
      <c r="M35" s="17"/>
    </row>
    <row r="36" spans="1:13" ht="17.45" customHeight="1">
      <c r="A36" s="191"/>
      <c r="B36" s="39"/>
      <c r="C36" s="39"/>
      <c r="D36" s="39"/>
      <c r="E36" s="39"/>
      <c r="F36" s="39"/>
      <c r="G36" s="108" t="s">
        <v>708</v>
      </c>
      <c r="H36" s="108" t="s">
        <v>356</v>
      </c>
      <c r="I36" s="241">
        <v>9433</v>
      </c>
      <c r="J36" s="273">
        <v>50000</v>
      </c>
      <c r="K36" s="273">
        <v>19675</v>
      </c>
      <c r="L36" s="273">
        <v>30000</v>
      </c>
      <c r="M36" s="17"/>
    </row>
    <row r="37" spans="1:13" ht="17.45" customHeight="1">
      <c r="A37" s="191"/>
      <c r="B37" s="39"/>
      <c r="C37" s="39"/>
      <c r="D37" s="39"/>
      <c r="E37" s="39"/>
      <c r="F37" s="39"/>
      <c r="G37" s="108" t="s">
        <v>709</v>
      </c>
      <c r="H37" s="146" t="s">
        <v>431</v>
      </c>
      <c r="I37" s="162">
        <v>6443</v>
      </c>
      <c r="J37" s="142">
        <v>50000</v>
      </c>
      <c r="K37" s="150">
        <v>1456</v>
      </c>
      <c r="L37" s="143">
        <v>10000</v>
      </c>
      <c r="M37" s="17"/>
    </row>
    <row r="38" spans="1:13" ht="17.45" customHeight="1">
      <c r="A38" s="191"/>
      <c r="B38" s="39"/>
      <c r="C38" s="39"/>
      <c r="D38" s="39"/>
      <c r="E38" s="39"/>
      <c r="F38" s="39"/>
      <c r="G38" s="108" t="s">
        <v>710</v>
      </c>
      <c r="H38" s="146" t="s">
        <v>711</v>
      </c>
      <c r="I38" s="162">
        <v>0</v>
      </c>
      <c r="J38" s="142">
        <v>20000</v>
      </c>
      <c r="K38" s="150">
        <v>3674</v>
      </c>
      <c r="L38" s="143">
        <v>20000</v>
      </c>
      <c r="M38" s="17"/>
    </row>
    <row r="39" spans="1:13" ht="17.45" customHeight="1">
      <c r="A39" s="191"/>
      <c r="B39" s="39"/>
      <c r="C39" s="39"/>
      <c r="D39" s="39"/>
      <c r="E39" s="39"/>
      <c r="F39" s="39"/>
      <c r="G39" s="108" t="s">
        <v>712</v>
      </c>
      <c r="H39" s="146" t="s">
        <v>713</v>
      </c>
      <c r="I39" s="162">
        <v>0</v>
      </c>
      <c r="J39" s="142">
        <v>100000</v>
      </c>
      <c r="K39" s="150">
        <v>0</v>
      </c>
      <c r="L39" s="143">
        <v>0</v>
      </c>
      <c r="M39" s="17"/>
    </row>
    <row r="40" spans="1:13" ht="17.45" customHeight="1">
      <c r="A40" s="191"/>
      <c r="B40" s="39"/>
      <c r="C40" s="39"/>
      <c r="D40" s="39"/>
      <c r="E40" s="39"/>
      <c r="F40" s="39"/>
      <c r="G40" s="192" t="s">
        <v>115</v>
      </c>
      <c r="H40" s="116" t="s">
        <v>116</v>
      </c>
      <c r="I40" s="247">
        <f>SUM(I10:I39)</f>
        <v>3857518</v>
      </c>
      <c r="J40" s="257">
        <f>SUM(J11:J39)</f>
        <v>8020000</v>
      </c>
      <c r="K40" s="180">
        <f>SUM(K11:K39)</f>
        <v>3508568</v>
      </c>
      <c r="L40" s="257">
        <f>SUM(L11:L39)</f>
        <v>6870000</v>
      </c>
      <c r="M40" s="17"/>
    </row>
    <row r="41" spans="1:13" ht="17.45" customHeight="1">
      <c r="A41" s="191"/>
      <c r="B41" s="39"/>
      <c r="C41" s="39"/>
      <c r="D41" s="39"/>
      <c r="E41" s="39"/>
      <c r="F41" s="39"/>
      <c r="G41" s="198"/>
      <c r="H41" s="51"/>
      <c r="I41" s="166"/>
      <c r="J41" s="267"/>
      <c r="K41" s="155"/>
      <c r="L41" s="267"/>
      <c r="M41" s="17"/>
    </row>
    <row r="42" spans="1:13" ht="17.45" customHeight="1">
      <c r="A42" s="191"/>
      <c r="B42" s="39"/>
      <c r="C42" s="39"/>
      <c r="D42" s="39"/>
      <c r="E42" s="39"/>
      <c r="F42" s="39"/>
      <c r="G42" s="198"/>
      <c r="H42" s="51"/>
      <c r="I42" s="166"/>
      <c r="J42" s="267"/>
      <c r="K42" s="155"/>
      <c r="L42" s="267"/>
      <c r="M42" s="17"/>
    </row>
    <row r="43" spans="1:13" ht="17.45" customHeight="1">
      <c r="A43" s="191"/>
      <c r="B43" s="39"/>
      <c r="C43" s="39"/>
      <c r="D43" s="39"/>
      <c r="E43" s="39"/>
      <c r="F43" s="39"/>
      <c r="G43" s="198"/>
      <c r="H43" s="39"/>
      <c r="I43" s="321"/>
      <c r="J43" s="39"/>
      <c r="K43" s="451"/>
      <c r="L43" s="39"/>
      <c r="M43" s="17"/>
    </row>
    <row r="44" spans="1:13" ht="17.45" customHeight="1">
      <c r="A44" s="196"/>
      <c r="B44" s="39"/>
      <c r="C44" s="39"/>
      <c r="D44" s="39"/>
      <c r="E44" s="39"/>
      <c r="F44" s="36"/>
      <c r="G44" s="244"/>
      <c r="H44" s="36"/>
      <c r="I44" s="324"/>
      <c r="J44" s="36"/>
      <c r="K44" s="452"/>
      <c r="L44" s="36"/>
      <c r="M44" s="17"/>
    </row>
    <row r="45" spans="1:13" ht="17.45" customHeight="1">
      <c r="A45" s="245"/>
      <c r="B45" s="294" t="s">
        <v>205</v>
      </c>
      <c r="C45" s="294">
        <v>0</v>
      </c>
      <c r="D45" s="277">
        <f>SUM(D6:D44)</f>
        <v>150000</v>
      </c>
      <c r="E45" s="277">
        <f>SUM(E6:E44)</f>
        <v>0</v>
      </c>
      <c r="F45" s="277">
        <f>SUM(F6:F44)</f>
        <v>150000</v>
      </c>
      <c r="G45" s="130"/>
      <c r="H45" s="125" t="s">
        <v>117</v>
      </c>
      <c r="I45" s="329">
        <f>I9+I40</f>
        <v>3862517</v>
      </c>
      <c r="J45" s="329">
        <f>J9+J40</f>
        <v>8140000</v>
      </c>
      <c r="K45" s="329">
        <f>K9+K40</f>
        <v>3508568</v>
      </c>
      <c r="L45" s="329">
        <f>L9+L40</f>
        <v>6870000</v>
      </c>
      <c r="M45" s="17"/>
    </row>
    <row r="46" spans="1:13" ht="17.45" customHeight="1">
      <c r="A46" s="234"/>
      <c r="B46" s="37"/>
      <c r="C46" s="37"/>
      <c r="D46" s="256"/>
      <c r="E46" s="37"/>
      <c r="F46" s="64"/>
      <c r="G46" s="238" t="s">
        <v>2240</v>
      </c>
      <c r="H46" s="48"/>
      <c r="I46" s="48"/>
      <c r="J46" s="296"/>
      <c r="K46" s="458"/>
      <c r="L46" s="297"/>
      <c r="M46" s="17"/>
    </row>
    <row r="47" spans="1:13" s="3" customFormat="1" ht="17.45" customHeight="1">
      <c r="A47" s="4"/>
      <c r="G47" s="91"/>
      <c r="H47" s="60"/>
      <c r="I47" s="60"/>
      <c r="J47" s="61"/>
      <c r="K47" s="459"/>
      <c r="L47" s="62"/>
      <c r="M47" s="49"/>
    </row>
    <row r="48" spans="1:13" s="3" customFormat="1" ht="15">
      <c r="A48" s="4"/>
      <c r="G48" s="86"/>
      <c r="K48" s="450"/>
    </row>
    <row r="49" spans="1:12" s="3" customFormat="1" ht="15">
      <c r="A49" s="4"/>
      <c r="G49" s="25"/>
      <c r="H49" s="64"/>
      <c r="I49" s="64"/>
      <c r="J49" s="64"/>
      <c r="K49" s="460"/>
      <c r="L49" s="64"/>
    </row>
    <row r="50" spans="1:12" s="3" customFormat="1" ht="15">
      <c r="A50" s="4"/>
      <c r="G50" s="87"/>
      <c r="H50" s="60"/>
      <c r="I50" s="60"/>
      <c r="J50" s="66"/>
      <c r="K50" s="56"/>
      <c r="L50" s="66"/>
    </row>
    <row r="51" spans="1:12" s="3" customFormat="1" ht="15">
      <c r="A51" s="4"/>
      <c r="G51" s="87"/>
      <c r="H51" s="60"/>
      <c r="I51" s="60"/>
      <c r="J51" s="66"/>
      <c r="K51" s="56"/>
      <c r="L51" s="66"/>
    </row>
    <row r="52" spans="1:12" s="3" customFormat="1" ht="15">
      <c r="A52" s="4"/>
      <c r="G52" s="87"/>
      <c r="H52" s="60"/>
      <c r="I52" s="60"/>
      <c r="J52" s="66"/>
      <c r="K52" s="56"/>
      <c r="L52" s="66"/>
    </row>
    <row r="53" spans="1:12" s="3" customFormat="1" ht="15">
      <c r="A53" s="4"/>
      <c r="G53" s="88"/>
      <c r="H53" s="60"/>
      <c r="I53" s="60"/>
      <c r="J53" s="66"/>
      <c r="K53" s="56"/>
      <c r="L53" s="66"/>
    </row>
    <row r="54" spans="1:12" s="3" customFormat="1" ht="15">
      <c r="A54" s="4"/>
      <c r="G54" s="88"/>
      <c r="H54" s="60"/>
      <c r="I54" s="60"/>
      <c r="J54" s="66"/>
      <c r="K54" s="56"/>
      <c r="L54" s="66"/>
    </row>
    <row r="55" spans="1:12" s="3" customFormat="1" ht="15">
      <c r="A55" s="4"/>
      <c r="G55" s="88"/>
      <c r="H55" s="60"/>
      <c r="I55" s="60"/>
      <c r="J55" s="66"/>
      <c r="K55" s="56"/>
      <c r="L55" s="68"/>
    </row>
    <row r="56" spans="1:12" s="3" customFormat="1" ht="15">
      <c r="A56" s="4"/>
      <c r="G56" s="60"/>
      <c r="H56" s="21"/>
      <c r="I56" s="21"/>
      <c r="J56" s="55"/>
      <c r="K56" s="459"/>
      <c r="L56" s="55"/>
    </row>
    <row r="57" spans="1:12" s="3" customFormat="1" ht="15">
      <c r="A57" s="4"/>
      <c r="G57" s="60"/>
      <c r="H57" s="21"/>
      <c r="I57" s="21"/>
      <c r="J57" s="55"/>
      <c r="K57" s="459"/>
      <c r="L57" s="55"/>
    </row>
    <row r="58" spans="1:12" s="3" customFormat="1" ht="15">
      <c r="A58" s="4"/>
      <c r="F58" s="49"/>
      <c r="G58" s="60"/>
      <c r="H58" s="21"/>
      <c r="I58" s="21"/>
      <c r="J58" s="55"/>
      <c r="K58" s="459"/>
      <c r="L58" s="55"/>
    </row>
    <row r="59" spans="1:12" s="3" customFormat="1" ht="15">
      <c r="A59" s="4"/>
      <c r="G59" s="88"/>
      <c r="H59" s="96"/>
      <c r="I59" s="98"/>
      <c r="J59" s="69"/>
      <c r="K59" s="69"/>
      <c r="L59" s="69"/>
    </row>
    <row r="60" spans="1:12" s="3" customFormat="1" ht="15">
      <c r="A60" s="4"/>
      <c r="G60" s="88"/>
      <c r="H60" s="96"/>
      <c r="I60" s="98"/>
      <c r="J60" s="69"/>
      <c r="K60" s="69"/>
      <c r="L60" s="69"/>
    </row>
    <row r="61" spans="1:12" s="3" customFormat="1" ht="15">
      <c r="A61" s="4"/>
      <c r="G61" s="25"/>
      <c r="K61" s="450"/>
    </row>
    <row r="62" spans="1:12" s="3" customFormat="1" ht="15">
      <c r="A62" s="4"/>
      <c r="G62" s="25"/>
      <c r="K62" s="450"/>
    </row>
    <row r="63" spans="1:12" s="3" customFormat="1" ht="15">
      <c r="A63" s="4"/>
      <c r="G63" s="25"/>
      <c r="K63" s="450"/>
    </row>
    <row r="64" spans="1:12" s="3" customFormat="1" ht="15">
      <c r="A64" s="4"/>
      <c r="G64" s="25"/>
      <c r="K64" s="450"/>
    </row>
    <row r="65" spans="1:11" s="3" customFormat="1" ht="15">
      <c r="A65" s="4"/>
      <c r="G65" s="25"/>
      <c r="K65" s="450"/>
    </row>
    <row r="66" spans="1:11" s="3" customFormat="1" ht="15">
      <c r="A66" s="4"/>
      <c r="G66" s="25"/>
      <c r="K66" s="450"/>
    </row>
    <row r="67" spans="1:11" s="3" customFormat="1" ht="15">
      <c r="A67" s="4"/>
      <c r="G67" s="25"/>
      <c r="K67" s="450"/>
    </row>
    <row r="68" spans="1:11" s="3" customFormat="1" ht="15">
      <c r="A68" s="4"/>
      <c r="G68" s="25"/>
      <c r="K68" s="450"/>
    </row>
    <row r="69" spans="1:11" s="3" customFormat="1" ht="15">
      <c r="A69" s="4"/>
      <c r="G69" s="25"/>
      <c r="K69" s="450"/>
    </row>
    <row r="70" spans="1:11" s="3" customFormat="1" ht="15">
      <c r="A70" s="4"/>
      <c r="G70" s="25"/>
      <c r="K70" s="450"/>
    </row>
    <row r="71" spans="1:11" s="3" customFormat="1" ht="15">
      <c r="A71" s="4"/>
      <c r="G71" s="25"/>
      <c r="K71" s="450"/>
    </row>
    <row r="72" spans="1:11" s="3" customFormat="1" ht="15">
      <c r="A72" s="4"/>
      <c r="G72" s="25"/>
      <c r="K72" s="450"/>
    </row>
    <row r="73" spans="1:11" s="3" customFormat="1" ht="15">
      <c r="A73" s="4"/>
      <c r="G73" s="25"/>
      <c r="K73" s="450"/>
    </row>
    <row r="74" spans="1:11" s="3" customFormat="1" ht="15">
      <c r="A74" s="4"/>
      <c r="G74" s="25"/>
      <c r="K74" s="450"/>
    </row>
    <row r="75" spans="1:11" s="3" customFormat="1" ht="15">
      <c r="A75" s="4"/>
      <c r="G75" s="25"/>
      <c r="K75" s="450"/>
    </row>
    <row r="76" spans="1:11" s="3" customFormat="1" ht="15">
      <c r="A76" s="4"/>
      <c r="G76" s="25"/>
      <c r="K76" s="450"/>
    </row>
    <row r="77" spans="1:11" s="3" customFormat="1" ht="15">
      <c r="A77" s="4"/>
      <c r="G77" s="25"/>
      <c r="K77" s="450"/>
    </row>
    <row r="78" spans="1:11" s="3" customFormat="1" ht="15">
      <c r="A78" s="4"/>
      <c r="G78" s="25"/>
      <c r="K78" s="450"/>
    </row>
    <row r="79" spans="1:11" s="3" customFormat="1" ht="15">
      <c r="A79" s="4"/>
      <c r="G79" s="25"/>
      <c r="K79" s="450"/>
    </row>
    <row r="80" spans="1:11" s="3" customFormat="1" ht="15">
      <c r="A80" s="4"/>
      <c r="G80" s="25"/>
      <c r="K80" s="450"/>
    </row>
    <row r="81" spans="1:12" s="3" customFormat="1" ht="15">
      <c r="A81" s="4"/>
      <c r="G81" s="25"/>
      <c r="K81" s="450"/>
    </row>
    <row r="82" spans="1:12" s="3" customFormat="1" ht="15">
      <c r="A82" s="4"/>
      <c r="G82" s="25"/>
      <c r="K82" s="450"/>
    </row>
    <row r="83" spans="1:12" s="3" customFormat="1" ht="15">
      <c r="A83" s="4"/>
      <c r="G83" s="25"/>
      <c r="K83" s="450"/>
    </row>
    <row r="84" spans="1:12" s="3" customFormat="1" ht="15">
      <c r="A84" s="4"/>
      <c r="G84" s="25"/>
      <c r="K84" s="450"/>
    </row>
    <row r="85" spans="1:12" s="3" customFormat="1" ht="15">
      <c r="A85" s="4"/>
      <c r="G85" s="25"/>
      <c r="K85" s="450"/>
    </row>
    <row r="86" spans="1:12" s="3" customFormat="1" ht="15">
      <c r="A86" s="4"/>
      <c r="G86" s="25"/>
      <c r="K86" s="450"/>
    </row>
    <row r="87" spans="1:12" s="3" customFormat="1" ht="15">
      <c r="A87" s="4"/>
      <c r="G87" s="25"/>
      <c r="K87" s="450"/>
    </row>
    <row r="88" spans="1:12" s="3" customFormat="1" ht="15">
      <c r="A88" s="4"/>
      <c r="G88" s="25"/>
      <c r="K88" s="450"/>
    </row>
    <row r="89" spans="1:12" s="3" customFormat="1" ht="15">
      <c r="A89" s="4"/>
      <c r="G89" s="25"/>
      <c r="K89" s="450"/>
    </row>
    <row r="90" spans="1:12" s="3" customFormat="1" ht="15">
      <c r="A90" s="4"/>
      <c r="G90" s="25"/>
      <c r="K90" s="450"/>
    </row>
    <row r="91" spans="1:12" s="3" customFormat="1" ht="15">
      <c r="A91" s="4"/>
      <c r="G91" s="25"/>
      <c r="K91" s="450"/>
    </row>
    <row r="92" spans="1:12" s="3" customFormat="1" ht="15">
      <c r="A92" s="4"/>
      <c r="G92" s="25"/>
      <c r="K92" s="450"/>
    </row>
    <row r="93" spans="1:12" s="3" customFormat="1" ht="15">
      <c r="A93" s="4"/>
      <c r="G93" s="25"/>
      <c r="K93" s="450"/>
    </row>
    <row r="94" spans="1:12" s="3" customFormat="1" ht="15">
      <c r="A94" s="73"/>
      <c r="B94" s="22" t="s">
        <v>2241</v>
      </c>
      <c r="C94" s="22"/>
      <c r="D94" s="70"/>
      <c r="E94" s="70"/>
      <c r="F94" s="71"/>
      <c r="G94" s="25"/>
      <c r="H94" s="96"/>
      <c r="I94" s="98"/>
      <c r="J94" s="69"/>
      <c r="K94" s="69"/>
      <c r="L94" s="69"/>
    </row>
    <row r="95" spans="1:12" s="3" customFormat="1" ht="15">
      <c r="A95" s="4"/>
      <c r="G95" s="97"/>
      <c r="K95" s="450"/>
    </row>
    <row r="96" spans="1:12" s="3" customFormat="1" ht="15">
      <c r="A96" s="4"/>
      <c r="G96" s="25"/>
      <c r="K96" s="450"/>
    </row>
    <row r="97" spans="1:11" s="3" customFormat="1" ht="15">
      <c r="A97" s="4"/>
      <c r="G97" s="25"/>
      <c r="K97" s="450"/>
    </row>
    <row r="98" spans="1:11" s="3" customFormat="1" ht="15">
      <c r="A98" s="4"/>
      <c r="G98" s="25"/>
      <c r="K98" s="450"/>
    </row>
    <row r="99" spans="1:11" s="3" customFormat="1" ht="15">
      <c r="A99" s="4"/>
      <c r="G99" s="25"/>
      <c r="K99" s="450"/>
    </row>
    <row r="100" spans="1:11" s="3" customFormat="1" ht="15">
      <c r="A100" s="4"/>
      <c r="G100" s="25"/>
      <c r="K100" s="450"/>
    </row>
    <row r="101" spans="1:11" s="3" customFormat="1" ht="15">
      <c r="A101" s="4"/>
      <c r="G101" s="25"/>
      <c r="K101" s="450"/>
    </row>
    <row r="102" spans="1:11" s="3" customFormat="1" ht="15">
      <c r="A102" s="4"/>
      <c r="G102" s="25"/>
      <c r="K102" s="450"/>
    </row>
    <row r="103" spans="1:11" s="3" customFormat="1" ht="15">
      <c r="A103" s="4"/>
      <c r="G103" s="25"/>
      <c r="K103" s="450"/>
    </row>
    <row r="104" spans="1:11" s="3" customFormat="1" ht="15">
      <c r="A104" s="4"/>
      <c r="G104" s="25"/>
      <c r="K104" s="450"/>
    </row>
    <row r="105" spans="1:11" s="3" customFormat="1" ht="15">
      <c r="A105" s="4"/>
      <c r="G105" s="25"/>
      <c r="K105" s="450"/>
    </row>
    <row r="106" spans="1:11" s="3" customFormat="1" ht="15">
      <c r="A106" s="4"/>
      <c r="G106" s="25"/>
      <c r="K106" s="450"/>
    </row>
    <row r="107" spans="1:11" s="3" customFormat="1" ht="15">
      <c r="A107" s="4"/>
      <c r="G107" s="25"/>
      <c r="K107" s="450"/>
    </row>
    <row r="108" spans="1:11" s="3" customFormat="1" ht="15">
      <c r="A108" s="4"/>
      <c r="G108" s="25"/>
      <c r="K108" s="450"/>
    </row>
    <row r="109" spans="1:11" s="3" customFormat="1" ht="15">
      <c r="A109" s="4"/>
      <c r="G109" s="25"/>
      <c r="K109" s="450"/>
    </row>
    <row r="110" spans="1:11" s="3" customFormat="1" ht="15">
      <c r="A110" s="4"/>
      <c r="G110" s="25"/>
      <c r="K110" s="450"/>
    </row>
    <row r="111" spans="1:11" s="3" customFormat="1" ht="15">
      <c r="A111" s="4"/>
      <c r="G111" s="25"/>
      <c r="K111" s="450"/>
    </row>
    <row r="112" spans="1:11" s="3" customFormat="1" ht="15">
      <c r="A112" s="4"/>
      <c r="G112" s="25"/>
      <c r="K112" s="450"/>
    </row>
    <row r="113" spans="1:11" s="3" customFormat="1" ht="15">
      <c r="A113" s="4"/>
      <c r="G113" s="25"/>
      <c r="K113" s="450"/>
    </row>
    <row r="114" spans="1:11" s="3" customFormat="1" ht="15">
      <c r="A114" s="4"/>
      <c r="G114" s="25"/>
      <c r="K114" s="450"/>
    </row>
    <row r="115" spans="1:11" s="3" customFormat="1" ht="15">
      <c r="A115" s="4"/>
      <c r="G115" s="25"/>
      <c r="K115" s="450"/>
    </row>
    <row r="116" spans="1:11" s="3" customFormat="1" ht="15">
      <c r="A116" s="4"/>
      <c r="G116" s="25"/>
      <c r="K116" s="450"/>
    </row>
    <row r="117" spans="1:11" s="3" customFormat="1" ht="15">
      <c r="A117" s="4"/>
      <c r="G117" s="25"/>
      <c r="K117" s="450"/>
    </row>
    <row r="118" spans="1:11" s="3" customFormat="1" ht="15">
      <c r="A118" s="4"/>
      <c r="G118" s="25"/>
      <c r="K118" s="450"/>
    </row>
    <row r="119" spans="1:11" s="3" customFormat="1" ht="15">
      <c r="A119" s="4"/>
      <c r="G119" s="25"/>
      <c r="K119" s="450"/>
    </row>
    <row r="120" spans="1:11" s="3" customFormat="1" ht="15">
      <c r="A120" s="4"/>
      <c r="G120" s="25"/>
      <c r="K120" s="450"/>
    </row>
    <row r="121" spans="1:11" s="3" customFormat="1" ht="15">
      <c r="A121" s="4"/>
      <c r="G121" s="25"/>
      <c r="K121" s="450"/>
    </row>
    <row r="122" spans="1:11" s="3" customFormat="1" ht="15">
      <c r="A122" s="4"/>
      <c r="G122" s="25"/>
      <c r="K122" s="450"/>
    </row>
    <row r="123" spans="1:11" s="3" customFormat="1" ht="15">
      <c r="A123" s="4"/>
      <c r="G123" s="25"/>
      <c r="K123" s="450"/>
    </row>
    <row r="124" spans="1:11" s="3" customFormat="1" ht="15">
      <c r="A124" s="4"/>
      <c r="G124" s="25"/>
      <c r="K124" s="450"/>
    </row>
    <row r="125" spans="1:11" s="3" customFormat="1" ht="15">
      <c r="A125" s="4"/>
      <c r="G125" s="25"/>
      <c r="K125" s="450"/>
    </row>
    <row r="126" spans="1:11" s="3" customFormat="1" ht="15">
      <c r="A126" s="4"/>
      <c r="G126" s="25"/>
      <c r="K126" s="450"/>
    </row>
    <row r="127" spans="1:11" s="3" customFormat="1" ht="15">
      <c r="A127" s="4"/>
      <c r="G127" s="25"/>
      <c r="K127" s="450"/>
    </row>
    <row r="128" spans="1:11" s="3" customFormat="1" ht="15">
      <c r="A128" s="4"/>
      <c r="G128" s="25"/>
      <c r="K128" s="450"/>
    </row>
    <row r="129" spans="1:11" s="3" customFormat="1" ht="15">
      <c r="A129" s="4"/>
      <c r="G129" s="25"/>
      <c r="K129" s="450"/>
    </row>
    <row r="130" spans="1:11" s="3" customFormat="1" ht="15">
      <c r="A130" s="4"/>
      <c r="G130" s="25"/>
      <c r="K130" s="450"/>
    </row>
    <row r="131" spans="1:11" s="3" customFormat="1" ht="15">
      <c r="A131" s="4"/>
      <c r="G131" s="25"/>
      <c r="K131" s="450"/>
    </row>
    <row r="132" spans="1:11" s="3" customFormat="1" ht="15">
      <c r="A132" s="4"/>
      <c r="G132" s="25"/>
      <c r="K132" s="450"/>
    </row>
    <row r="133" spans="1:11" s="3" customFormat="1" ht="15">
      <c r="A133" s="4"/>
      <c r="G133" s="25"/>
      <c r="K133" s="450"/>
    </row>
    <row r="134" spans="1:11" s="3" customFormat="1" ht="15">
      <c r="A134" s="4"/>
      <c r="G134" s="25"/>
      <c r="K134" s="450"/>
    </row>
    <row r="135" spans="1:11" s="3" customFormat="1" ht="15">
      <c r="A135" s="4"/>
      <c r="G135" s="25"/>
      <c r="K135" s="450"/>
    </row>
    <row r="136" spans="1:11" s="3" customFormat="1" ht="15">
      <c r="A136" s="4"/>
      <c r="G136" s="25"/>
      <c r="K136" s="450"/>
    </row>
    <row r="137" spans="1:11" s="3" customFormat="1" ht="15">
      <c r="A137" s="4"/>
      <c r="G137" s="25"/>
      <c r="K137" s="450"/>
    </row>
    <row r="138" spans="1:11" s="3" customFormat="1" ht="15">
      <c r="A138" s="4"/>
      <c r="G138" s="25"/>
      <c r="K138" s="450"/>
    </row>
    <row r="139" spans="1:11" s="3" customFormat="1" ht="15">
      <c r="A139" s="4"/>
      <c r="G139" s="25"/>
      <c r="K139" s="450"/>
    </row>
    <row r="140" spans="1:11" s="3" customFormat="1" ht="15">
      <c r="A140" s="4"/>
      <c r="G140" s="25"/>
      <c r="K140" s="450"/>
    </row>
    <row r="141" spans="1:11" s="3" customFormat="1" ht="15">
      <c r="A141" s="4"/>
      <c r="G141" s="25"/>
      <c r="K141" s="450"/>
    </row>
    <row r="142" spans="1:11" s="3" customFormat="1" ht="15">
      <c r="A142" s="4"/>
      <c r="G142" s="25"/>
      <c r="K142" s="450"/>
    </row>
    <row r="143" spans="1:11" s="3" customFormat="1" ht="15">
      <c r="A143" s="4"/>
      <c r="G143" s="25"/>
      <c r="K143" s="450"/>
    </row>
    <row r="144" spans="1:11" s="3" customFormat="1" ht="15">
      <c r="A144" s="4"/>
      <c r="G144" s="25"/>
      <c r="K144" s="450"/>
    </row>
    <row r="145" spans="1:11" s="3" customFormat="1" ht="15">
      <c r="A145" s="4"/>
      <c r="G145" s="25"/>
      <c r="K145" s="450"/>
    </row>
  </sheetData>
  <mergeCells count="8">
    <mergeCell ref="G1:L1"/>
    <mergeCell ref="G2:L2"/>
    <mergeCell ref="A3:D3"/>
    <mergeCell ref="E3:F3"/>
    <mergeCell ref="G3:J3"/>
    <mergeCell ref="A1:F1"/>
    <mergeCell ref="A2:F2"/>
    <mergeCell ref="K3:L3"/>
  </mergeCells>
  <pageMargins left="0.78740157480314965" right="0.55118110236220474" top="0.55118110236220474" bottom="0.55118110236220474" header="0.31496062992125984" footer="0.31496062992125984"/>
  <pageSetup paperSize="9" firstPageNumber="40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6"/>
  <sheetViews>
    <sheetView topLeftCell="C1" workbookViewId="0">
      <selection activeCell="I46" sqref="I46"/>
    </sheetView>
  </sheetViews>
  <sheetFormatPr defaultRowHeight="17.45" customHeight="1"/>
  <cols>
    <col min="1" max="1" width="8.28515625" style="2" customWidth="1"/>
    <col min="2" max="2" width="29.28515625" customWidth="1"/>
    <col min="3" max="3" width="12.28515625" customWidth="1"/>
    <col min="4" max="4" width="12.7109375" customWidth="1"/>
    <col min="5" max="5" width="12.28515625" customWidth="1"/>
    <col min="6" max="6" width="13.140625" customWidth="1"/>
    <col min="7" max="7" width="7.7109375" style="24" customWidth="1"/>
    <col min="8" max="8" width="33.140625" customWidth="1"/>
    <col min="9" max="9" width="13.140625" style="317" customWidth="1"/>
    <col min="10" max="10" width="10.7109375" customWidth="1"/>
    <col min="11" max="11" width="12" style="127" customWidth="1"/>
    <col min="12" max="12" width="11.42578125" customWidth="1"/>
  </cols>
  <sheetData>
    <row r="1" spans="1:12" ht="18" customHeight="1">
      <c r="A1" s="615" t="s">
        <v>0</v>
      </c>
      <c r="B1" s="615"/>
      <c r="C1" s="615"/>
      <c r="D1" s="615"/>
      <c r="E1" s="615"/>
      <c r="F1" s="615"/>
      <c r="G1" s="615" t="s">
        <v>0</v>
      </c>
      <c r="H1" s="615"/>
      <c r="I1" s="615"/>
      <c r="J1" s="615"/>
      <c r="K1" s="615"/>
      <c r="L1" s="615"/>
    </row>
    <row r="2" spans="1:12" ht="15.6" customHeight="1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5.6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2" ht="40.9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2" ht="14.45" customHeight="1">
      <c r="A5" s="51" t="s">
        <v>714</v>
      </c>
      <c r="B5" s="262" t="s">
        <v>715</v>
      </c>
      <c r="C5" s="262"/>
      <c r="D5" s="262"/>
      <c r="E5" s="262"/>
      <c r="F5" s="226"/>
      <c r="G5" s="231" t="s">
        <v>718</v>
      </c>
      <c r="H5" s="231" t="s">
        <v>2183</v>
      </c>
      <c r="I5" s="183"/>
      <c r="J5" s="231"/>
      <c r="K5" s="231"/>
      <c r="L5" s="231"/>
    </row>
    <row r="6" spans="1:12" ht="15">
      <c r="A6" s="146" t="s">
        <v>716</v>
      </c>
      <c r="B6" s="153" t="s">
        <v>120</v>
      </c>
      <c r="C6" s="153">
        <v>0</v>
      </c>
      <c r="D6" s="273">
        <v>50000</v>
      </c>
      <c r="E6" s="241">
        <v>13347</v>
      </c>
      <c r="F6" s="162">
        <v>50000</v>
      </c>
      <c r="G6" s="240" t="s">
        <v>719</v>
      </c>
      <c r="H6" s="227" t="s">
        <v>304</v>
      </c>
      <c r="I6" s="162">
        <v>0</v>
      </c>
      <c r="J6" s="273">
        <v>20000</v>
      </c>
      <c r="K6" s="150">
        <v>0</v>
      </c>
      <c r="L6" s="162">
        <v>0</v>
      </c>
    </row>
    <row r="7" spans="1:12" ht="13.15" customHeight="1">
      <c r="A7" s="146" t="s">
        <v>717</v>
      </c>
      <c r="B7" s="153" t="s">
        <v>558</v>
      </c>
      <c r="C7" s="153">
        <v>0</v>
      </c>
      <c r="D7" s="273">
        <v>100000</v>
      </c>
      <c r="E7" s="241">
        <v>0</v>
      </c>
      <c r="F7" s="162">
        <v>100000</v>
      </c>
      <c r="G7" s="240" t="s">
        <v>720</v>
      </c>
      <c r="H7" s="227" t="s">
        <v>35</v>
      </c>
      <c r="I7" s="162">
        <v>0</v>
      </c>
      <c r="J7" s="273">
        <v>50000</v>
      </c>
      <c r="K7" s="150">
        <v>0</v>
      </c>
      <c r="L7" s="162">
        <v>0</v>
      </c>
    </row>
    <row r="8" spans="1:12" ht="19.149999999999999" customHeight="1">
      <c r="A8" s="276"/>
      <c r="B8" s="153"/>
      <c r="C8" s="153"/>
      <c r="D8" s="273"/>
      <c r="E8" s="241"/>
      <c r="F8" s="162"/>
      <c r="G8" s="240" t="s">
        <v>721</v>
      </c>
      <c r="H8" s="227" t="s">
        <v>37</v>
      </c>
      <c r="I8" s="162">
        <v>0</v>
      </c>
      <c r="J8" s="273">
        <v>50000</v>
      </c>
      <c r="K8" s="150">
        <v>14500</v>
      </c>
      <c r="L8" s="162">
        <v>0</v>
      </c>
    </row>
    <row r="9" spans="1:12" ht="15">
      <c r="A9" s="191"/>
      <c r="B9" s="39"/>
      <c r="C9" s="39"/>
      <c r="D9" s="39"/>
      <c r="E9" s="39"/>
      <c r="F9" s="39"/>
      <c r="G9" s="135" t="s">
        <v>44</v>
      </c>
      <c r="H9" s="228" t="s">
        <v>681</v>
      </c>
      <c r="I9" s="247">
        <f>SUM(I6:I8)</f>
        <v>0</v>
      </c>
      <c r="J9" s="277">
        <f>SUM(J6:J8)</f>
        <v>120000</v>
      </c>
      <c r="K9" s="277">
        <f>SUM(K6:K8)</f>
        <v>14500</v>
      </c>
      <c r="L9" s="277">
        <f>SUM(L6:L8)</f>
        <v>0</v>
      </c>
    </row>
    <row r="10" spans="1:12" ht="15">
      <c r="A10" s="276"/>
      <c r="B10" s="39"/>
      <c r="C10" s="39"/>
      <c r="D10" s="39"/>
      <c r="E10" s="39"/>
      <c r="F10" s="39"/>
      <c r="G10" s="182"/>
      <c r="H10" s="239" t="s">
        <v>798</v>
      </c>
      <c r="I10" s="183"/>
      <c r="J10" s="305"/>
      <c r="K10" s="305"/>
      <c r="L10" s="305"/>
    </row>
    <row r="11" spans="1:12" ht="15">
      <c r="A11" s="219"/>
      <c r="B11" s="185"/>
      <c r="C11" s="185"/>
      <c r="D11" s="147"/>
      <c r="E11" s="147"/>
      <c r="F11" s="147"/>
      <c r="G11" s="240" t="s">
        <v>722</v>
      </c>
      <c r="H11" s="227" t="s">
        <v>47</v>
      </c>
      <c r="I11" s="162">
        <v>2424378</v>
      </c>
      <c r="J11" s="147">
        <v>3200000</v>
      </c>
      <c r="K11" s="147">
        <v>2736650</v>
      </c>
      <c r="L11" s="147">
        <v>3320000</v>
      </c>
    </row>
    <row r="12" spans="1:12" ht="15">
      <c r="A12" s="219"/>
      <c r="B12" s="185"/>
      <c r="C12" s="185"/>
      <c r="D12" s="147"/>
      <c r="E12" s="147"/>
      <c r="F12" s="147"/>
      <c r="G12" s="108" t="s">
        <v>2707</v>
      </c>
      <c r="H12" s="146" t="s">
        <v>114</v>
      </c>
      <c r="I12" s="162">
        <v>0</v>
      </c>
      <c r="J12" s="142">
        <v>1280000</v>
      </c>
      <c r="K12" s="150">
        <v>0</v>
      </c>
      <c r="L12" s="143">
        <v>1630000</v>
      </c>
    </row>
    <row r="13" spans="1:12" ht="15">
      <c r="A13" s="219"/>
      <c r="B13" s="185"/>
      <c r="C13" s="185"/>
      <c r="D13" s="147"/>
      <c r="E13" s="147"/>
      <c r="F13" s="147"/>
      <c r="G13" s="240" t="s">
        <v>723</v>
      </c>
      <c r="H13" s="227" t="s">
        <v>51</v>
      </c>
      <c r="I13" s="162">
        <v>93462</v>
      </c>
      <c r="J13" s="273">
        <v>150000</v>
      </c>
      <c r="K13" s="150">
        <v>79506</v>
      </c>
      <c r="L13" s="162">
        <v>150000</v>
      </c>
    </row>
    <row r="14" spans="1:12" ht="15">
      <c r="A14" s="219"/>
      <c r="B14" s="292"/>
      <c r="C14" s="292"/>
      <c r="D14" s="280"/>
      <c r="E14" s="280"/>
      <c r="F14" s="147"/>
      <c r="G14" s="240" t="s">
        <v>724</v>
      </c>
      <c r="H14" s="227" t="s">
        <v>53</v>
      </c>
      <c r="I14" s="162">
        <v>36233</v>
      </c>
      <c r="J14" s="273">
        <v>350000</v>
      </c>
      <c r="K14" s="150">
        <v>36000</v>
      </c>
      <c r="L14" s="162">
        <v>200000</v>
      </c>
    </row>
    <row r="15" spans="1:12" ht="15">
      <c r="A15" s="221"/>
      <c r="B15" s="189"/>
      <c r="C15" s="189"/>
      <c r="D15" s="147"/>
      <c r="E15" s="147"/>
      <c r="F15" s="147"/>
      <c r="G15" s="240" t="s">
        <v>725</v>
      </c>
      <c r="H15" s="227" t="s">
        <v>55</v>
      </c>
      <c r="I15" s="162">
        <v>0</v>
      </c>
      <c r="J15" s="273">
        <v>50000</v>
      </c>
      <c r="K15" s="150">
        <v>0</v>
      </c>
      <c r="L15" s="162">
        <v>10000</v>
      </c>
    </row>
    <row r="16" spans="1:12" ht="15">
      <c r="A16" s="219"/>
      <c r="B16" s="185"/>
      <c r="C16" s="185"/>
      <c r="D16" s="147"/>
      <c r="E16" s="147"/>
      <c r="F16" s="147"/>
      <c r="G16" s="240" t="s">
        <v>726</v>
      </c>
      <c r="H16" s="227" t="s">
        <v>57</v>
      </c>
      <c r="I16" s="162">
        <v>18386</v>
      </c>
      <c r="J16" s="273">
        <v>100000</v>
      </c>
      <c r="K16" s="150">
        <v>40356</v>
      </c>
      <c r="L16" s="162">
        <v>50000</v>
      </c>
    </row>
    <row r="17" spans="1:12" ht="24">
      <c r="A17" s="219"/>
      <c r="B17" s="185"/>
      <c r="C17" s="185"/>
      <c r="D17" s="147"/>
      <c r="E17" s="147"/>
      <c r="F17" s="147"/>
      <c r="G17" s="240" t="s">
        <v>727</v>
      </c>
      <c r="H17" s="227" t="s">
        <v>214</v>
      </c>
      <c r="I17" s="162">
        <v>8450</v>
      </c>
      <c r="J17" s="273">
        <v>150000</v>
      </c>
      <c r="K17" s="150">
        <v>13422</v>
      </c>
      <c r="L17" s="162">
        <v>20000</v>
      </c>
    </row>
    <row r="18" spans="1:12" ht="15">
      <c r="A18" s="190"/>
      <c r="B18" s="142"/>
      <c r="C18" s="142"/>
      <c r="D18" s="142"/>
      <c r="E18" s="142"/>
      <c r="F18" s="150"/>
      <c r="G18" s="240" t="s">
        <v>728</v>
      </c>
      <c r="H18" s="227" t="s">
        <v>61</v>
      </c>
      <c r="I18" s="162">
        <v>33037</v>
      </c>
      <c r="J18" s="273">
        <v>50000</v>
      </c>
      <c r="K18" s="150">
        <v>25854</v>
      </c>
      <c r="L18" s="162">
        <v>50000</v>
      </c>
    </row>
    <row r="19" spans="1:12" ht="15">
      <c r="A19" s="190"/>
      <c r="B19" s="142"/>
      <c r="C19" s="142"/>
      <c r="D19" s="142"/>
      <c r="E19" s="142"/>
      <c r="F19" s="150"/>
      <c r="G19" s="240" t="s">
        <v>729</v>
      </c>
      <c r="H19" s="227" t="s">
        <v>216</v>
      </c>
      <c r="I19" s="162">
        <v>124</v>
      </c>
      <c r="J19" s="273">
        <v>10000</v>
      </c>
      <c r="K19" s="150">
        <v>3690</v>
      </c>
      <c r="L19" s="162">
        <v>10000</v>
      </c>
    </row>
    <row r="20" spans="1:12" ht="15">
      <c r="A20" s="152"/>
      <c r="B20" s="153"/>
      <c r="C20" s="153"/>
      <c r="D20" s="147"/>
      <c r="E20" s="142"/>
      <c r="F20" s="147"/>
      <c r="G20" s="240" t="s">
        <v>730</v>
      </c>
      <c r="H20" s="227" t="s">
        <v>63</v>
      </c>
      <c r="I20" s="162">
        <v>71581</v>
      </c>
      <c r="J20" s="273">
        <v>100000</v>
      </c>
      <c r="K20" s="150">
        <v>84295</v>
      </c>
      <c r="L20" s="162">
        <v>100000</v>
      </c>
    </row>
    <row r="21" spans="1:12" ht="15">
      <c r="A21" s="152"/>
      <c r="B21" s="153"/>
      <c r="C21" s="153"/>
      <c r="D21" s="147"/>
      <c r="E21" s="142"/>
      <c r="F21" s="147"/>
      <c r="G21" s="240" t="s">
        <v>731</v>
      </c>
      <c r="H21" s="227" t="s">
        <v>65</v>
      </c>
      <c r="I21" s="162">
        <v>0</v>
      </c>
      <c r="J21" s="273">
        <v>50000</v>
      </c>
      <c r="K21" s="150">
        <v>38092</v>
      </c>
      <c r="L21" s="162">
        <v>50000</v>
      </c>
    </row>
    <row r="22" spans="1:12" ht="15">
      <c r="A22" s="191"/>
      <c r="B22" s="39"/>
      <c r="C22" s="39"/>
      <c r="D22" s="39"/>
      <c r="E22" s="39"/>
      <c r="F22" s="39"/>
      <c r="G22" s="240" t="s">
        <v>732</v>
      </c>
      <c r="H22" s="227" t="s">
        <v>67</v>
      </c>
      <c r="I22" s="162">
        <v>21859</v>
      </c>
      <c r="J22" s="273">
        <v>100000</v>
      </c>
      <c r="K22" s="150">
        <v>11285</v>
      </c>
      <c r="L22" s="162">
        <v>50000</v>
      </c>
    </row>
    <row r="23" spans="1:12" ht="15">
      <c r="A23" s="191"/>
      <c r="B23" s="39"/>
      <c r="C23" s="39"/>
      <c r="D23" s="39"/>
      <c r="E23" s="150"/>
      <c r="F23" s="39"/>
      <c r="G23" s="240" t="s">
        <v>733</v>
      </c>
      <c r="H23" s="227" t="s">
        <v>695</v>
      </c>
      <c r="I23" s="162">
        <v>0</v>
      </c>
      <c r="J23" s="273">
        <v>150000</v>
      </c>
      <c r="K23" s="150">
        <v>0</v>
      </c>
      <c r="L23" s="162">
        <v>10000</v>
      </c>
    </row>
    <row r="24" spans="1:12" ht="15">
      <c r="A24" s="191"/>
      <c r="B24" s="39"/>
      <c r="C24" s="39"/>
      <c r="D24" s="39"/>
      <c r="E24" s="150"/>
      <c r="F24" s="39"/>
      <c r="G24" s="240" t="s">
        <v>734</v>
      </c>
      <c r="H24" s="227" t="s">
        <v>73</v>
      </c>
      <c r="I24" s="162">
        <v>14615</v>
      </c>
      <c r="J24" s="273">
        <v>100000</v>
      </c>
      <c r="K24" s="150">
        <v>11000</v>
      </c>
      <c r="L24" s="162">
        <v>50000</v>
      </c>
    </row>
    <row r="25" spans="1:12" ht="15">
      <c r="A25" s="191"/>
      <c r="B25" s="39"/>
      <c r="C25" s="39"/>
      <c r="D25" s="39"/>
      <c r="E25" s="39"/>
      <c r="F25" s="39"/>
      <c r="G25" s="240" t="s">
        <v>735</v>
      </c>
      <c r="H25" s="227" t="s">
        <v>77</v>
      </c>
      <c r="I25" s="162">
        <v>4800</v>
      </c>
      <c r="J25" s="273">
        <v>100000</v>
      </c>
      <c r="K25" s="273">
        <v>0</v>
      </c>
      <c r="L25" s="273">
        <v>100000</v>
      </c>
    </row>
    <row r="26" spans="1:12" ht="15">
      <c r="A26" s="191"/>
      <c r="B26" s="39"/>
      <c r="C26" s="39"/>
      <c r="D26" s="39"/>
      <c r="E26" s="39"/>
      <c r="F26" s="39"/>
      <c r="G26" s="240" t="s">
        <v>736</v>
      </c>
      <c r="H26" s="227" t="s">
        <v>79</v>
      </c>
      <c r="I26" s="162">
        <v>174456</v>
      </c>
      <c r="J26" s="273">
        <v>200000</v>
      </c>
      <c r="K26" s="150">
        <v>105532</v>
      </c>
      <c r="L26" s="162">
        <v>100000</v>
      </c>
    </row>
    <row r="27" spans="1:12" ht="15">
      <c r="A27" s="191"/>
      <c r="B27" s="154"/>
      <c r="C27" s="154"/>
      <c r="D27" s="154"/>
      <c r="E27" s="154"/>
      <c r="F27" s="39"/>
      <c r="G27" s="240" t="s">
        <v>737</v>
      </c>
      <c r="H27" s="227" t="s">
        <v>80</v>
      </c>
      <c r="I27" s="162">
        <v>0</v>
      </c>
      <c r="J27" s="273">
        <v>10000</v>
      </c>
      <c r="K27" s="150">
        <v>0</v>
      </c>
      <c r="L27" s="162">
        <v>10000</v>
      </c>
    </row>
    <row r="28" spans="1:12" ht="15">
      <c r="A28" s="191"/>
      <c r="B28" s="39"/>
      <c r="C28" s="39"/>
      <c r="D28" s="39"/>
      <c r="E28" s="39"/>
      <c r="F28" s="39"/>
      <c r="G28" s="240" t="s">
        <v>738</v>
      </c>
      <c r="H28" s="227" t="s">
        <v>82</v>
      </c>
      <c r="I28" s="162">
        <v>19438</v>
      </c>
      <c r="J28" s="273">
        <v>50000</v>
      </c>
      <c r="K28" s="150">
        <v>0</v>
      </c>
      <c r="L28" s="162">
        <v>50000</v>
      </c>
    </row>
    <row r="29" spans="1:12" ht="15">
      <c r="A29" s="191"/>
      <c r="B29" s="39"/>
      <c r="C29" s="39"/>
      <c r="D29" s="39"/>
      <c r="E29" s="39"/>
      <c r="F29" s="39"/>
      <c r="G29" s="240" t="s">
        <v>739</v>
      </c>
      <c r="H29" s="227" t="s">
        <v>86</v>
      </c>
      <c r="I29" s="162">
        <v>32065</v>
      </c>
      <c r="J29" s="273">
        <v>100000</v>
      </c>
      <c r="K29" s="150">
        <v>0</v>
      </c>
      <c r="L29" s="162">
        <v>50000</v>
      </c>
    </row>
    <row r="30" spans="1:12" ht="15">
      <c r="A30" s="191"/>
      <c r="B30" s="39"/>
      <c r="C30" s="39"/>
      <c r="D30" s="39"/>
      <c r="E30" s="39"/>
      <c r="F30" s="39"/>
      <c r="G30" s="164" t="s">
        <v>740</v>
      </c>
      <c r="H30" s="39" t="s">
        <v>741</v>
      </c>
      <c r="I30" s="162">
        <v>6566</v>
      </c>
      <c r="J30" s="273">
        <v>50000</v>
      </c>
      <c r="K30" s="273">
        <v>7091</v>
      </c>
      <c r="L30" s="273">
        <v>50000</v>
      </c>
    </row>
    <row r="31" spans="1:12" ht="15">
      <c r="A31" s="191"/>
      <c r="B31" s="39"/>
      <c r="C31" s="39"/>
      <c r="D31" s="154"/>
      <c r="E31" s="154"/>
      <c r="F31" s="155"/>
      <c r="G31" s="164" t="s">
        <v>742</v>
      </c>
      <c r="H31" s="39" t="s">
        <v>584</v>
      </c>
      <c r="I31" s="162">
        <v>106292</v>
      </c>
      <c r="J31" s="273">
        <v>150000</v>
      </c>
      <c r="K31" s="273">
        <v>147790</v>
      </c>
      <c r="L31" s="273">
        <v>250000</v>
      </c>
    </row>
    <row r="32" spans="1:12" ht="15">
      <c r="A32" s="191"/>
      <c r="B32" s="39"/>
      <c r="C32" s="39"/>
      <c r="D32" s="39"/>
      <c r="E32" s="39"/>
      <c r="F32" s="39"/>
      <c r="G32" s="240" t="s">
        <v>743</v>
      </c>
      <c r="H32" s="227" t="s">
        <v>552</v>
      </c>
      <c r="I32" s="162">
        <v>0</v>
      </c>
      <c r="J32" s="273">
        <v>1000000</v>
      </c>
      <c r="K32" s="273">
        <v>35810</v>
      </c>
      <c r="L32" s="273">
        <v>200000</v>
      </c>
    </row>
    <row r="33" spans="1:13" ht="15">
      <c r="A33" s="191"/>
      <c r="B33" s="39"/>
      <c r="C33" s="39"/>
      <c r="D33" s="39"/>
      <c r="E33" s="39"/>
      <c r="F33" s="39"/>
      <c r="G33" s="108" t="s">
        <v>744</v>
      </c>
      <c r="H33" s="39" t="s">
        <v>587</v>
      </c>
      <c r="I33" s="162">
        <v>0</v>
      </c>
      <c r="J33" s="273">
        <v>150000</v>
      </c>
      <c r="K33" s="273">
        <v>0</v>
      </c>
      <c r="L33" s="273">
        <v>150000</v>
      </c>
    </row>
    <row r="34" spans="1:13" ht="15">
      <c r="A34" s="191"/>
      <c r="B34" s="39"/>
      <c r="C34" s="39"/>
      <c r="D34" s="39"/>
      <c r="E34" s="39"/>
      <c r="F34" s="39"/>
      <c r="G34" s="108" t="s">
        <v>745</v>
      </c>
      <c r="H34" s="39" t="s">
        <v>184</v>
      </c>
      <c r="I34" s="162">
        <v>0</v>
      </c>
      <c r="J34" s="273">
        <v>100000</v>
      </c>
      <c r="K34" s="273">
        <v>0</v>
      </c>
      <c r="L34" s="273">
        <v>10000</v>
      </c>
    </row>
    <row r="35" spans="1:13" ht="15">
      <c r="A35" s="191"/>
      <c r="B35" s="39"/>
      <c r="C35" s="39"/>
      <c r="D35" s="39"/>
      <c r="E35" s="39"/>
      <c r="F35" s="39"/>
      <c r="G35" s="108" t="s">
        <v>746</v>
      </c>
      <c r="H35" s="39" t="s">
        <v>354</v>
      </c>
      <c r="I35" s="162">
        <v>36190</v>
      </c>
      <c r="J35" s="273">
        <v>150000</v>
      </c>
      <c r="K35" s="273">
        <v>49870</v>
      </c>
      <c r="L35" s="273">
        <v>100000</v>
      </c>
    </row>
    <row r="36" spans="1:13" ht="17.45" customHeight="1">
      <c r="A36" s="191"/>
      <c r="B36" s="39"/>
      <c r="C36" s="39"/>
      <c r="D36" s="39"/>
      <c r="E36" s="39"/>
      <c r="F36" s="39"/>
      <c r="G36" s="108" t="s">
        <v>747</v>
      </c>
      <c r="H36" s="108" t="s">
        <v>356</v>
      </c>
      <c r="I36" s="162">
        <v>37240</v>
      </c>
      <c r="J36" s="273">
        <v>50000</v>
      </c>
      <c r="K36" s="273">
        <v>38300</v>
      </c>
      <c r="L36" s="273">
        <v>50000</v>
      </c>
    </row>
    <row r="37" spans="1:13" ht="17.45" customHeight="1">
      <c r="A37" s="191"/>
      <c r="B37" s="39"/>
      <c r="C37" s="39"/>
      <c r="D37" s="39"/>
      <c r="E37" s="39"/>
      <c r="F37" s="39"/>
      <c r="G37" s="108" t="s">
        <v>748</v>
      </c>
      <c r="H37" s="146" t="s">
        <v>431</v>
      </c>
      <c r="I37" s="162">
        <v>14117</v>
      </c>
      <c r="J37" s="142">
        <v>50000</v>
      </c>
      <c r="K37" s="150">
        <v>2283</v>
      </c>
      <c r="L37" s="143">
        <v>10000</v>
      </c>
    </row>
    <row r="38" spans="1:13" ht="17.45" customHeight="1">
      <c r="A38" s="191"/>
      <c r="B38" s="39"/>
      <c r="C38" s="39"/>
      <c r="D38" s="39"/>
      <c r="E38" s="39"/>
      <c r="F38" s="39"/>
      <c r="G38" s="108" t="s">
        <v>749</v>
      </c>
      <c r="H38" s="146" t="s">
        <v>228</v>
      </c>
      <c r="I38" s="162">
        <v>0</v>
      </c>
      <c r="J38" s="142">
        <v>20000</v>
      </c>
      <c r="K38" s="150">
        <v>0</v>
      </c>
      <c r="L38" s="143">
        <v>10000</v>
      </c>
    </row>
    <row r="39" spans="1:13" ht="17.45" customHeight="1">
      <c r="A39" s="191"/>
      <c r="B39" s="39"/>
      <c r="C39" s="39"/>
      <c r="D39" s="39"/>
      <c r="E39" s="39"/>
      <c r="F39" s="39"/>
      <c r="G39" s="108" t="s">
        <v>750</v>
      </c>
      <c r="H39" s="146" t="s">
        <v>634</v>
      </c>
      <c r="I39" s="162">
        <v>0</v>
      </c>
      <c r="J39" s="142">
        <v>100000</v>
      </c>
      <c r="K39" s="150">
        <v>0</v>
      </c>
      <c r="L39" s="143">
        <v>0</v>
      </c>
    </row>
    <row r="40" spans="1:13" ht="17.45" customHeight="1">
      <c r="A40" s="191"/>
      <c r="B40" s="39"/>
      <c r="C40" s="39"/>
      <c r="D40" s="39"/>
      <c r="E40" s="39"/>
      <c r="F40" s="39"/>
      <c r="G40" s="192" t="s">
        <v>115</v>
      </c>
      <c r="H40" s="116" t="s">
        <v>116</v>
      </c>
      <c r="I40" s="257">
        <f>SUM(I11:I39)</f>
        <v>3153289</v>
      </c>
      <c r="J40" s="257">
        <f>SUM(J11:J39)</f>
        <v>8120000</v>
      </c>
      <c r="K40" s="180">
        <f>SUM(K11:K39)</f>
        <v>3466826</v>
      </c>
      <c r="L40" s="257">
        <f>SUM(L11:L39)</f>
        <v>6840000</v>
      </c>
    </row>
    <row r="41" spans="1:13" ht="17.45" customHeight="1">
      <c r="A41" s="191"/>
      <c r="B41" s="39"/>
      <c r="C41" s="39"/>
      <c r="D41" s="39"/>
      <c r="E41" s="39"/>
      <c r="F41" s="39"/>
      <c r="G41" s="198"/>
      <c r="H41" s="161"/>
      <c r="I41" s="162"/>
      <c r="J41" s="161"/>
      <c r="K41" s="461"/>
      <c r="L41" s="161"/>
    </row>
    <row r="42" spans="1:13" ht="17.45" customHeight="1">
      <c r="A42" s="191"/>
      <c r="B42" s="39"/>
      <c r="C42" s="39"/>
      <c r="D42" s="39"/>
      <c r="E42" s="39"/>
      <c r="F42" s="39"/>
      <c r="G42" s="198"/>
      <c r="H42" s="34"/>
      <c r="I42" s="162"/>
      <c r="J42" s="39"/>
      <c r="K42" s="451"/>
      <c r="L42" s="39"/>
    </row>
    <row r="43" spans="1:13" ht="17.45" customHeight="1">
      <c r="A43" s="191"/>
      <c r="B43" s="39"/>
      <c r="C43" s="39"/>
      <c r="D43" s="39"/>
      <c r="E43" s="39"/>
      <c r="F43" s="39"/>
      <c r="G43" s="198"/>
      <c r="H43" s="34"/>
      <c r="I43" s="162"/>
      <c r="J43" s="39"/>
      <c r="K43" s="451"/>
      <c r="L43" s="39"/>
    </row>
    <row r="44" spans="1:13" ht="12.6" customHeight="1">
      <c r="A44" s="191"/>
      <c r="B44" s="39"/>
      <c r="C44" s="39"/>
      <c r="D44" s="39"/>
      <c r="E44" s="39"/>
      <c r="F44" s="39"/>
      <c r="G44" s="198"/>
      <c r="H44" s="307"/>
      <c r="I44" s="162"/>
      <c r="J44" s="267"/>
      <c r="K44" s="155"/>
      <c r="L44" s="267"/>
    </row>
    <row r="45" spans="1:13" ht="17.45" customHeight="1">
      <c r="A45" s="196"/>
      <c r="B45" s="39"/>
      <c r="C45" s="39"/>
      <c r="D45" s="39"/>
      <c r="E45" s="39"/>
      <c r="F45" s="36"/>
      <c r="G45" s="244"/>
      <c r="H45" s="36"/>
      <c r="I45" s="162"/>
      <c r="J45" s="36"/>
      <c r="K45" s="452"/>
      <c r="L45" s="36"/>
    </row>
    <row r="46" spans="1:13" ht="17.45" customHeight="1">
      <c r="A46" s="245"/>
      <c r="B46" s="294" t="s">
        <v>205</v>
      </c>
      <c r="C46" s="294">
        <v>0</v>
      </c>
      <c r="D46" s="277">
        <f>SUM(D6:D45)</f>
        <v>150000</v>
      </c>
      <c r="E46" s="277">
        <f>SUM(E6:E45)</f>
        <v>13347</v>
      </c>
      <c r="F46" s="277">
        <f>SUM(F6:F45)</f>
        <v>150000</v>
      </c>
      <c r="G46" s="130"/>
      <c r="H46" s="330" t="s">
        <v>117</v>
      </c>
      <c r="I46" s="331">
        <f>I9+I40</f>
        <v>3153289</v>
      </c>
      <c r="J46" s="331">
        <f>J9+J40</f>
        <v>8240000</v>
      </c>
      <c r="K46" s="331">
        <f>K9+K40</f>
        <v>3481326</v>
      </c>
      <c r="L46" s="331">
        <f>L9+L40</f>
        <v>6840000</v>
      </c>
    </row>
    <row r="47" spans="1:13" ht="17.45" customHeight="1">
      <c r="A47" s="234"/>
      <c r="B47" s="37"/>
      <c r="C47" s="37"/>
      <c r="D47" s="256"/>
      <c r="E47" s="37"/>
      <c r="F47" s="64"/>
      <c r="G47" s="238" t="s">
        <v>2240</v>
      </c>
      <c r="H47" s="48"/>
      <c r="I47" s="162"/>
      <c r="J47" s="296"/>
      <c r="K47" s="458"/>
      <c r="L47" s="297"/>
    </row>
    <row r="48" spans="1:13" s="3" customFormat="1" ht="17.45" customHeight="1">
      <c r="A48" s="4"/>
      <c r="G48" s="91"/>
      <c r="H48" s="60"/>
      <c r="I48" s="162"/>
      <c r="J48" s="61"/>
      <c r="K48" s="459"/>
      <c r="L48" s="62"/>
      <c r="M48" s="49"/>
    </row>
    <row r="49" spans="1:12" s="3" customFormat="1" ht="15">
      <c r="A49" s="4"/>
      <c r="G49" s="86"/>
      <c r="I49" s="162"/>
      <c r="K49" s="450"/>
    </row>
    <row r="50" spans="1:12" s="3" customFormat="1" ht="15">
      <c r="A50" s="4"/>
      <c r="G50" s="25"/>
      <c r="H50" s="64"/>
      <c r="I50" s="162"/>
      <c r="J50" s="64"/>
      <c r="K50" s="460"/>
      <c r="L50" s="64"/>
    </row>
    <row r="51" spans="1:12" s="3" customFormat="1" ht="15">
      <c r="A51" s="4"/>
      <c r="G51" s="87"/>
      <c r="H51" s="60"/>
      <c r="I51" s="162"/>
      <c r="J51" s="66"/>
      <c r="K51" s="56"/>
      <c r="L51" s="66"/>
    </row>
    <row r="52" spans="1:12" s="3" customFormat="1" ht="15">
      <c r="A52" s="4"/>
      <c r="G52" s="87"/>
      <c r="H52" s="60"/>
      <c r="I52" s="314"/>
      <c r="J52" s="66"/>
      <c r="K52" s="56"/>
      <c r="L52" s="66"/>
    </row>
    <row r="53" spans="1:12" s="3" customFormat="1" ht="15">
      <c r="A53" s="4"/>
      <c r="G53" s="87"/>
      <c r="H53" s="60"/>
      <c r="I53" s="314"/>
      <c r="J53" s="66"/>
      <c r="K53" s="56"/>
      <c r="L53" s="66"/>
    </row>
    <row r="54" spans="1:12" s="3" customFormat="1" ht="15">
      <c r="A54" s="4"/>
      <c r="G54" s="88"/>
      <c r="H54" s="60"/>
      <c r="I54" s="314"/>
      <c r="J54" s="66"/>
      <c r="K54" s="56"/>
      <c r="L54" s="66"/>
    </row>
    <row r="55" spans="1:12" s="3" customFormat="1" ht="15">
      <c r="A55" s="4"/>
      <c r="G55" s="88"/>
      <c r="H55" s="60"/>
      <c r="I55" s="314"/>
      <c r="J55" s="66"/>
      <c r="K55" s="56"/>
      <c r="L55" s="66"/>
    </row>
    <row r="56" spans="1:12" s="3" customFormat="1" ht="15">
      <c r="A56" s="4"/>
      <c r="G56" s="88"/>
      <c r="H56" s="60"/>
      <c r="I56" s="314"/>
      <c r="J56" s="66"/>
      <c r="K56" s="56"/>
      <c r="L56" s="68"/>
    </row>
    <row r="57" spans="1:12" s="3" customFormat="1" ht="15">
      <c r="A57" s="4"/>
      <c r="G57" s="60"/>
      <c r="H57" s="21"/>
      <c r="I57" s="314"/>
      <c r="J57" s="55"/>
      <c r="K57" s="459"/>
      <c r="L57" s="55"/>
    </row>
    <row r="58" spans="1:12" s="3" customFormat="1" ht="15">
      <c r="A58" s="4"/>
      <c r="G58" s="60"/>
      <c r="H58" s="21"/>
      <c r="I58" s="314"/>
      <c r="J58" s="55"/>
      <c r="K58" s="459"/>
      <c r="L58" s="55"/>
    </row>
    <row r="59" spans="1:12" s="3" customFormat="1" ht="15">
      <c r="A59" s="4"/>
      <c r="F59" s="49"/>
      <c r="G59" s="60"/>
      <c r="H59" s="21"/>
      <c r="I59" s="314"/>
      <c r="J59" s="55"/>
      <c r="K59" s="459"/>
      <c r="L59" s="55"/>
    </row>
    <row r="60" spans="1:12" s="3" customFormat="1" ht="15">
      <c r="A60" s="4"/>
      <c r="G60" s="88"/>
      <c r="H60" s="96"/>
      <c r="I60" s="316"/>
      <c r="J60" s="69"/>
      <c r="K60" s="69"/>
      <c r="L60" s="69"/>
    </row>
    <row r="61" spans="1:12" s="3" customFormat="1" ht="15">
      <c r="A61" s="4"/>
      <c r="G61" s="88"/>
      <c r="H61" s="96"/>
      <c r="I61" s="316"/>
      <c r="J61" s="69"/>
      <c r="K61" s="69"/>
      <c r="L61" s="69"/>
    </row>
    <row r="62" spans="1:12" s="3" customFormat="1" ht="15">
      <c r="A62" s="4"/>
      <c r="G62" s="25"/>
      <c r="I62" s="315"/>
      <c r="K62" s="450"/>
    </row>
    <row r="63" spans="1:12" s="3" customFormat="1" ht="15">
      <c r="A63" s="4"/>
      <c r="G63" s="25"/>
      <c r="I63" s="315"/>
      <c r="K63" s="450"/>
    </row>
    <row r="64" spans="1:12" s="3" customFormat="1" ht="15">
      <c r="A64" s="4"/>
      <c r="G64" s="25"/>
      <c r="I64" s="315"/>
      <c r="K64" s="450"/>
    </row>
    <row r="65" spans="1:11" s="3" customFormat="1" ht="15">
      <c r="A65" s="4"/>
      <c r="G65" s="25"/>
      <c r="I65" s="315"/>
      <c r="K65" s="450"/>
    </row>
    <row r="66" spans="1:11" s="3" customFormat="1" ht="15">
      <c r="A66" s="4"/>
      <c r="G66" s="25"/>
      <c r="I66" s="315"/>
      <c r="K66" s="450"/>
    </row>
    <row r="67" spans="1:11" s="3" customFormat="1" ht="15">
      <c r="A67" s="4"/>
      <c r="G67" s="25"/>
      <c r="I67" s="315"/>
      <c r="K67" s="450"/>
    </row>
    <row r="68" spans="1:11" s="3" customFormat="1" ht="15">
      <c r="A68" s="4"/>
      <c r="G68" s="25"/>
      <c r="I68" s="315"/>
      <c r="K68" s="450"/>
    </row>
    <row r="69" spans="1:11" s="3" customFormat="1" ht="15">
      <c r="A69" s="4"/>
      <c r="G69" s="25"/>
      <c r="I69" s="315"/>
      <c r="K69" s="450"/>
    </row>
    <row r="70" spans="1:11" s="3" customFormat="1" ht="15">
      <c r="A70" s="4"/>
      <c r="G70" s="25"/>
      <c r="I70" s="315"/>
      <c r="K70" s="450"/>
    </row>
    <row r="71" spans="1:11" s="3" customFormat="1" ht="15">
      <c r="A71" s="4"/>
      <c r="G71" s="25"/>
      <c r="I71" s="315"/>
      <c r="K71" s="450"/>
    </row>
    <row r="72" spans="1:11" s="3" customFormat="1" ht="15">
      <c r="A72" s="4"/>
      <c r="G72" s="25"/>
      <c r="I72" s="315"/>
      <c r="K72" s="450"/>
    </row>
    <row r="73" spans="1:11" s="3" customFormat="1" ht="15">
      <c r="A73" s="4"/>
      <c r="G73" s="25"/>
      <c r="I73" s="315"/>
      <c r="K73" s="450"/>
    </row>
    <row r="74" spans="1:11" s="3" customFormat="1" ht="15">
      <c r="A74" s="4"/>
      <c r="G74" s="25"/>
      <c r="I74" s="315"/>
      <c r="K74" s="450"/>
    </row>
    <row r="75" spans="1:11" s="3" customFormat="1" ht="15">
      <c r="A75" s="4"/>
      <c r="G75" s="25"/>
      <c r="I75" s="315"/>
      <c r="K75" s="450"/>
    </row>
    <row r="76" spans="1:11" s="3" customFormat="1" ht="15">
      <c r="A76" s="4"/>
      <c r="G76" s="25"/>
      <c r="I76" s="315"/>
      <c r="K76" s="450"/>
    </row>
    <row r="77" spans="1:11" s="3" customFormat="1" ht="15">
      <c r="A77" s="4"/>
      <c r="G77" s="25"/>
      <c r="I77" s="315"/>
      <c r="K77" s="450"/>
    </row>
    <row r="78" spans="1:11" s="3" customFormat="1" ht="15">
      <c r="A78" s="4"/>
      <c r="G78" s="25"/>
      <c r="I78" s="315"/>
      <c r="K78" s="450"/>
    </row>
    <row r="79" spans="1:11" s="3" customFormat="1" ht="15">
      <c r="A79" s="4"/>
      <c r="G79" s="25"/>
      <c r="I79" s="315"/>
      <c r="K79" s="450"/>
    </row>
    <row r="80" spans="1:11" s="3" customFormat="1" ht="15">
      <c r="A80" s="4"/>
      <c r="G80" s="25"/>
      <c r="I80" s="315"/>
      <c r="K80" s="450"/>
    </row>
    <row r="81" spans="1:12" s="3" customFormat="1" ht="15">
      <c r="A81" s="4"/>
      <c r="G81" s="25"/>
      <c r="I81" s="315"/>
      <c r="K81" s="450"/>
    </row>
    <row r="82" spans="1:12" s="3" customFormat="1" ht="15">
      <c r="A82" s="4"/>
      <c r="G82" s="25"/>
      <c r="I82" s="315"/>
      <c r="K82" s="450"/>
    </row>
    <row r="83" spans="1:12" s="3" customFormat="1" ht="15">
      <c r="A83" s="4"/>
      <c r="G83" s="25"/>
      <c r="I83" s="315"/>
      <c r="K83" s="450"/>
    </row>
    <row r="84" spans="1:12" s="3" customFormat="1" ht="15">
      <c r="A84" s="4"/>
      <c r="G84" s="25"/>
      <c r="I84" s="315"/>
      <c r="K84" s="450"/>
    </row>
    <row r="85" spans="1:12" s="3" customFormat="1" ht="15">
      <c r="A85" s="4"/>
      <c r="G85" s="25"/>
      <c r="I85" s="315"/>
      <c r="K85" s="450"/>
    </row>
    <row r="86" spans="1:12" s="3" customFormat="1" ht="15">
      <c r="A86" s="4"/>
      <c r="G86" s="25"/>
      <c r="I86" s="315"/>
      <c r="K86" s="450"/>
    </row>
    <row r="87" spans="1:12" s="3" customFormat="1" ht="15">
      <c r="A87" s="4"/>
      <c r="G87" s="25"/>
      <c r="I87" s="315"/>
      <c r="K87" s="450"/>
    </row>
    <row r="88" spans="1:12" s="3" customFormat="1" ht="15">
      <c r="A88" s="4"/>
      <c r="G88" s="25"/>
      <c r="I88" s="315"/>
      <c r="K88" s="450"/>
    </row>
    <row r="89" spans="1:12" s="3" customFormat="1" ht="15">
      <c r="A89" s="4"/>
      <c r="G89" s="25"/>
      <c r="I89" s="315"/>
      <c r="K89" s="450"/>
    </row>
    <row r="90" spans="1:12" s="3" customFormat="1" ht="15">
      <c r="A90" s="4"/>
      <c r="G90" s="25"/>
      <c r="I90" s="315"/>
      <c r="K90" s="450"/>
    </row>
    <row r="91" spans="1:12" s="3" customFormat="1" ht="15">
      <c r="A91" s="4"/>
      <c r="G91" s="25"/>
      <c r="I91" s="315"/>
      <c r="K91" s="450"/>
    </row>
    <row r="92" spans="1:12" s="3" customFormat="1" ht="15">
      <c r="A92" s="4"/>
      <c r="G92" s="25"/>
      <c r="I92" s="315"/>
      <c r="K92" s="450"/>
    </row>
    <row r="93" spans="1:12" s="3" customFormat="1" ht="15">
      <c r="A93" s="4"/>
      <c r="G93" s="25"/>
      <c r="I93" s="315"/>
      <c r="K93" s="450"/>
    </row>
    <row r="94" spans="1:12" s="3" customFormat="1" ht="15">
      <c r="A94" s="4"/>
      <c r="G94" s="25"/>
      <c r="I94" s="315"/>
      <c r="K94" s="450"/>
    </row>
    <row r="95" spans="1:12" s="3" customFormat="1" ht="15">
      <c r="A95" s="73"/>
      <c r="B95" s="22" t="s">
        <v>2241</v>
      </c>
      <c r="C95" s="22"/>
      <c r="D95" s="70"/>
      <c r="E95" s="70"/>
      <c r="F95" s="71"/>
      <c r="G95" s="25"/>
      <c r="H95" s="96"/>
      <c r="I95" s="316"/>
      <c r="J95" s="69"/>
      <c r="K95" s="69"/>
      <c r="L95" s="69"/>
    </row>
    <row r="96" spans="1:12" s="3" customFormat="1" ht="15">
      <c r="A96" s="4"/>
      <c r="G96" s="97"/>
      <c r="I96" s="315"/>
      <c r="K96" s="450"/>
    </row>
    <row r="97" spans="1:11" s="3" customFormat="1" ht="15">
      <c r="A97" s="4"/>
      <c r="G97" s="25"/>
      <c r="I97" s="315"/>
      <c r="K97" s="450"/>
    </row>
    <row r="98" spans="1:11" s="3" customFormat="1" ht="15">
      <c r="A98" s="4"/>
      <c r="G98" s="25"/>
      <c r="I98" s="315"/>
      <c r="K98" s="450"/>
    </row>
    <row r="99" spans="1:11" s="3" customFormat="1" ht="15">
      <c r="A99" s="4"/>
      <c r="G99" s="25"/>
      <c r="I99" s="315"/>
      <c r="K99" s="450"/>
    </row>
    <row r="100" spans="1:11" s="3" customFormat="1" ht="15">
      <c r="A100" s="4"/>
      <c r="G100" s="25"/>
      <c r="I100" s="315"/>
      <c r="K100" s="450"/>
    </row>
    <row r="101" spans="1:11" s="3" customFormat="1" ht="15">
      <c r="A101" s="4"/>
      <c r="G101" s="25"/>
      <c r="I101" s="315"/>
      <c r="K101" s="450"/>
    </row>
    <row r="102" spans="1:11" s="3" customFormat="1" ht="15">
      <c r="A102" s="4"/>
      <c r="G102" s="25"/>
      <c r="I102" s="315"/>
      <c r="K102" s="450"/>
    </row>
    <row r="103" spans="1:11" s="3" customFormat="1" ht="15">
      <c r="A103" s="4"/>
      <c r="G103" s="25"/>
      <c r="I103" s="315"/>
      <c r="K103" s="450"/>
    </row>
    <row r="104" spans="1:11" s="3" customFormat="1" ht="15">
      <c r="A104" s="4"/>
      <c r="G104" s="25"/>
      <c r="I104" s="315"/>
      <c r="K104" s="450"/>
    </row>
    <row r="105" spans="1:11" s="3" customFormat="1" ht="15">
      <c r="A105" s="4"/>
      <c r="G105" s="25"/>
      <c r="I105" s="315"/>
      <c r="K105" s="450"/>
    </row>
    <row r="106" spans="1:11" s="3" customFormat="1" ht="15">
      <c r="A106" s="4"/>
      <c r="G106" s="25"/>
      <c r="I106" s="315"/>
      <c r="K106" s="450"/>
    </row>
    <row r="107" spans="1:11" s="3" customFormat="1" ht="15">
      <c r="A107" s="4"/>
      <c r="G107" s="25"/>
      <c r="I107" s="315"/>
      <c r="K107" s="450"/>
    </row>
    <row r="108" spans="1:11" s="3" customFormat="1" ht="15">
      <c r="A108" s="4"/>
      <c r="G108" s="25"/>
      <c r="I108" s="315"/>
      <c r="K108" s="450"/>
    </row>
    <row r="109" spans="1:11" s="3" customFormat="1" ht="15">
      <c r="A109" s="4"/>
      <c r="G109" s="25"/>
      <c r="I109" s="315"/>
      <c r="K109" s="450"/>
    </row>
    <row r="110" spans="1:11" s="3" customFormat="1" ht="15">
      <c r="A110" s="4"/>
      <c r="G110" s="25"/>
      <c r="I110" s="315"/>
      <c r="K110" s="450"/>
    </row>
    <row r="111" spans="1:11" s="3" customFormat="1" ht="15">
      <c r="A111" s="4"/>
      <c r="G111" s="25"/>
      <c r="I111" s="315"/>
      <c r="K111" s="450"/>
    </row>
    <row r="112" spans="1:11" s="3" customFormat="1" ht="15">
      <c r="A112" s="4"/>
      <c r="G112" s="25"/>
      <c r="I112" s="315"/>
      <c r="K112" s="450"/>
    </row>
    <row r="113" spans="1:11" s="3" customFormat="1" ht="15">
      <c r="A113" s="4"/>
      <c r="G113" s="25"/>
      <c r="I113" s="315"/>
      <c r="K113" s="450"/>
    </row>
    <row r="114" spans="1:11" s="3" customFormat="1" ht="15">
      <c r="A114" s="4"/>
      <c r="G114" s="25"/>
      <c r="I114" s="315"/>
      <c r="K114" s="450"/>
    </row>
    <row r="115" spans="1:11" s="3" customFormat="1" ht="15">
      <c r="A115" s="4"/>
      <c r="G115" s="25"/>
      <c r="I115" s="315"/>
      <c r="K115" s="450"/>
    </row>
    <row r="116" spans="1:11" s="3" customFormat="1" ht="15">
      <c r="A116" s="4"/>
      <c r="G116" s="25"/>
      <c r="I116" s="315"/>
      <c r="K116" s="450"/>
    </row>
    <row r="117" spans="1:11" s="3" customFormat="1" ht="15">
      <c r="A117" s="4"/>
      <c r="G117" s="25"/>
      <c r="I117" s="315"/>
      <c r="K117" s="450"/>
    </row>
    <row r="118" spans="1:11" s="3" customFormat="1" ht="15">
      <c r="A118" s="4"/>
      <c r="G118" s="25"/>
      <c r="I118" s="315"/>
      <c r="K118" s="450"/>
    </row>
    <row r="119" spans="1:11" s="3" customFormat="1" ht="15">
      <c r="A119" s="4"/>
      <c r="G119" s="25"/>
      <c r="I119" s="315"/>
      <c r="K119" s="450"/>
    </row>
    <row r="120" spans="1:11" s="3" customFormat="1" ht="15">
      <c r="A120" s="4"/>
      <c r="G120" s="25"/>
      <c r="I120" s="315"/>
      <c r="K120" s="450"/>
    </row>
    <row r="121" spans="1:11" s="3" customFormat="1" ht="15">
      <c r="A121" s="4"/>
      <c r="G121" s="25"/>
      <c r="I121" s="315"/>
      <c r="K121" s="450"/>
    </row>
    <row r="122" spans="1:11" s="3" customFormat="1" ht="15">
      <c r="A122" s="4"/>
      <c r="G122" s="25"/>
      <c r="I122" s="315"/>
      <c r="K122" s="450"/>
    </row>
    <row r="123" spans="1:11" s="3" customFormat="1" ht="15">
      <c r="A123" s="4"/>
      <c r="G123" s="25"/>
      <c r="I123" s="315"/>
      <c r="K123" s="450"/>
    </row>
    <row r="124" spans="1:11" s="3" customFormat="1" ht="15">
      <c r="A124" s="4"/>
      <c r="G124" s="25"/>
      <c r="I124" s="315"/>
      <c r="K124" s="450"/>
    </row>
    <row r="125" spans="1:11" s="3" customFormat="1" ht="15">
      <c r="A125" s="4"/>
      <c r="G125" s="25"/>
      <c r="I125" s="315"/>
      <c r="K125" s="450"/>
    </row>
    <row r="126" spans="1:11" s="3" customFormat="1" ht="15">
      <c r="A126" s="4"/>
      <c r="G126" s="25"/>
      <c r="I126" s="315"/>
      <c r="K126" s="450"/>
    </row>
    <row r="127" spans="1:11" s="3" customFormat="1" ht="15">
      <c r="A127" s="4"/>
      <c r="G127" s="25"/>
      <c r="I127" s="315"/>
      <c r="K127" s="450"/>
    </row>
    <row r="128" spans="1:11" s="3" customFormat="1" ht="15">
      <c r="A128" s="4"/>
      <c r="G128" s="25"/>
      <c r="I128" s="315"/>
      <c r="K128" s="450"/>
    </row>
    <row r="129" spans="1:11" s="3" customFormat="1" ht="15">
      <c r="A129" s="4"/>
      <c r="G129" s="25"/>
      <c r="I129" s="315"/>
      <c r="K129" s="450"/>
    </row>
    <row r="130" spans="1:11" s="3" customFormat="1" ht="15">
      <c r="A130" s="4"/>
      <c r="G130" s="25"/>
      <c r="I130" s="315"/>
      <c r="K130" s="450"/>
    </row>
    <row r="131" spans="1:11" s="3" customFormat="1" ht="15">
      <c r="A131" s="4"/>
      <c r="G131" s="25"/>
      <c r="I131" s="315"/>
      <c r="K131" s="450"/>
    </row>
    <row r="132" spans="1:11" s="3" customFormat="1" ht="15">
      <c r="A132" s="4"/>
      <c r="G132" s="25"/>
      <c r="I132" s="315"/>
      <c r="K132" s="450"/>
    </row>
    <row r="133" spans="1:11" s="3" customFormat="1" ht="15">
      <c r="A133" s="4"/>
      <c r="G133" s="25"/>
      <c r="I133" s="315"/>
      <c r="K133" s="450"/>
    </row>
    <row r="134" spans="1:11" s="3" customFormat="1" ht="15">
      <c r="A134" s="4"/>
      <c r="G134" s="25"/>
      <c r="I134" s="315"/>
      <c r="K134" s="450"/>
    </row>
    <row r="135" spans="1:11" s="3" customFormat="1" ht="15">
      <c r="A135" s="4"/>
      <c r="G135" s="25"/>
      <c r="I135" s="315"/>
      <c r="K135" s="450"/>
    </row>
    <row r="136" spans="1:11" s="3" customFormat="1" ht="15">
      <c r="A136" s="4"/>
      <c r="G136" s="25"/>
      <c r="I136" s="315"/>
      <c r="K136" s="450"/>
    </row>
    <row r="137" spans="1:11" s="3" customFormat="1" ht="15">
      <c r="A137" s="4"/>
      <c r="G137" s="25"/>
      <c r="I137" s="315"/>
      <c r="K137" s="450"/>
    </row>
    <row r="138" spans="1:11" s="3" customFormat="1" ht="15">
      <c r="A138" s="4"/>
      <c r="G138" s="25"/>
      <c r="I138" s="315"/>
      <c r="K138" s="450"/>
    </row>
    <row r="139" spans="1:11" s="3" customFormat="1" ht="15">
      <c r="A139" s="4"/>
      <c r="G139" s="25"/>
      <c r="I139" s="315"/>
      <c r="K139" s="450"/>
    </row>
    <row r="140" spans="1:11" s="3" customFormat="1" ht="15">
      <c r="A140" s="4"/>
      <c r="G140" s="25"/>
      <c r="I140" s="315"/>
      <c r="K140" s="450"/>
    </row>
    <row r="141" spans="1:11" s="3" customFormat="1" ht="15">
      <c r="A141" s="4"/>
      <c r="G141" s="25"/>
      <c r="I141" s="315"/>
      <c r="K141" s="450"/>
    </row>
    <row r="142" spans="1:11" s="3" customFormat="1" ht="15">
      <c r="A142" s="4"/>
      <c r="G142" s="25"/>
      <c r="I142" s="315"/>
      <c r="K142" s="450"/>
    </row>
    <row r="143" spans="1:11" s="3" customFormat="1" ht="15">
      <c r="A143" s="4"/>
      <c r="G143" s="25"/>
      <c r="I143" s="315"/>
      <c r="K143" s="450"/>
    </row>
    <row r="144" spans="1:11" s="3" customFormat="1" ht="15">
      <c r="A144" s="4"/>
      <c r="G144" s="25"/>
      <c r="I144" s="315"/>
      <c r="K144" s="450"/>
    </row>
    <row r="145" spans="1:11" s="3" customFormat="1" ht="15">
      <c r="A145" s="4"/>
      <c r="G145" s="25"/>
      <c r="I145" s="315"/>
      <c r="K145" s="450"/>
    </row>
    <row r="146" spans="1:11" s="3" customFormat="1" ht="15">
      <c r="A146" s="4"/>
      <c r="G146" s="25"/>
      <c r="I146" s="315"/>
      <c r="K146" s="450"/>
    </row>
  </sheetData>
  <mergeCells count="8">
    <mergeCell ref="G1:L1"/>
    <mergeCell ref="G2:L2"/>
    <mergeCell ref="A3:D3"/>
    <mergeCell ref="E3:F3"/>
    <mergeCell ref="G3:J3"/>
    <mergeCell ref="A1:F1"/>
    <mergeCell ref="A2:F2"/>
    <mergeCell ref="K3:L3"/>
  </mergeCells>
  <pageMargins left="0.78740157480314965" right="0.55118110236220474" top="0.55118110236220474" bottom="0.55118110236220474" header="0.31496062992125984" footer="0.31496062992125984"/>
  <pageSetup paperSize="9" firstPageNumber="42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45"/>
  <sheetViews>
    <sheetView topLeftCell="C1" workbookViewId="0">
      <selection activeCell="D45" sqref="D45"/>
    </sheetView>
  </sheetViews>
  <sheetFormatPr defaultRowHeight="17.45" customHeight="1"/>
  <cols>
    <col min="1" max="1" width="8.42578125" style="2" customWidth="1"/>
    <col min="2" max="2" width="31.28515625" customWidth="1"/>
    <col min="3" max="4" width="11.7109375" customWidth="1"/>
    <col min="5" max="5" width="12.28515625" customWidth="1"/>
    <col min="6" max="6" width="12.5703125" customWidth="1"/>
    <col min="7" max="7" width="7.140625" style="24" customWidth="1"/>
    <col min="8" max="8" width="31.5703125" customWidth="1"/>
    <col min="9" max="9" width="13.28515625" customWidth="1"/>
    <col min="10" max="10" width="11.28515625" customWidth="1"/>
    <col min="11" max="11" width="12.28515625" style="127" customWidth="1"/>
    <col min="12" max="12" width="12.42578125" customWidth="1"/>
  </cols>
  <sheetData>
    <row r="1" spans="1:13" ht="18" customHeight="1">
      <c r="A1" s="615" t="s">
        <v>0</v>
      </c>
      <c r="B1" s="615"/>
      <c r="C1" s="615"/>
      <c r="D1" s="615"/>
      <c r="E1" s="615"/>
      <c r="F1" s="615"/>
      <c r="G1" s="615" t="s">
        <v>0</v>
      </c>
      <c r="H1" s="615"/>
      <c r="I1" s="615"/>
      <c r="J1" s="615"/>
      <c r="K1" s="615"/>
      <c r="L1" s="615"/>
    </row>
    <row r="2" spans="1:13" ht="15.6" customHeight="1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3" ht="15.6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3" ht="45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  <c r="M4" s="17"/>
    </row>
    <row r="5" spans="1:13" ht="24">
      <c r="A5" s="51" t="s">
        <v>751</v>
      </c>
      <c r="B5" s="262" t="s">
        <v>752</v>
      </c>
      <c r="C5" s="262"/>
      <c r="D5" s="262"/>
      <c r="E5" s="262"/>
      <c r="F5" s="226"/>
      <c r="G5" s="231" t="s">
        <v>755</v>
      </c>
      <c r="H5" s="231" t="s">
        <v>2184</v>
      </c>
      <c r="I5" s="183"/>
      <c r="J5" s="231"/>
      <c r="K5" s="231"/>
      <c r="L5" s="231"/>
      <c r="M5" s="17"/>
    </row>
    <row r="6" spans="1:13" ht="15">
      <c r="A6" s="146" t="s">
        <v>753</v>
      </c>
      <c r="B6" s="153" t="s">
        <v>120</v>
      </c>
      <c r="C6" s="240">
        <v>0</v>
      </c>
      <c r="D6" s="273">
        <v>50000</v>
      </c>
      <c r="E6" s="241">
        <v>11880</v>
      </c>
      <c r="F6" s="162">
        <v>50000</v>
      </c>
      <c r="G6" s="240" t="s">
        <v>756</v>
      </c>
      <c r="H6" s="227" t="s">
        <v>304</v>
      </c>
      <c r="I6" s="162">
        <v>0</v>
      </c>
      <c r="J6" s="273">
        <v>20000</v>
      </c>
      <c r="K6" s="150">
        <v>0</v>
      </c>
      <c r="L6" s="162">
        <v>0</v>
      </c>
      <c r="M6" s="17"/>
    </row>
    <row r="7" spans="1:13" ht="15">
      <c r="A7" s="146" t="s">
        <v>754</v>
      </c>
      <c r="B7" s="153" t="s">
        <v>558</v>
      </c>
      <c r="C7" s="240">
        <v>0</v>
      </c>
      <c r="D7" s="273">
        <v>100000</v>
      </c>
      <c r="E7" s="241">
        <v>90365</v>
      </c>
      <c r="F7" s="162">
        <v>100000</v>
      </c>
      <c r="G7" s="240" t="s">
        <v>757</v>
      </c>
      <c r="H7" s="227" t="s">
        <v>35</v>
      </c>
      <c r="I7" s="162">
        <v>0</v>
      </c>
      <c r="J7" s="273">
        <v>50000</v>
      </c>
      <c r="K7" s="150">
        <v>0</v>
      </c>
      <c r="L7" s="162">
        <v>0</v>
      </c>
      <c r="M7" s="17"/>
    </row>
    <row r="8" spans="1:13" ht="24">
      <c r="A8" s="276"/>
      <c r="B8" s="153"/>
      <c r="C8" s="153"/>
      <c r="D8" s="273"/>
      <c r="E8" s="241"/>
      <c r="F8" s="162"/>
      <c r="G8" s="240" t="s">
        <v>758</v>
      </c>
      <c r="H8" s="227" t="s">
        <v>604</v>
      </c>
      <c r="I8" s="162">
        <v>0</v>
      </c>
      <c r="J8" s="273">
        <v>50000</v>
      </c>
      <c r="K8" s="150">
        <v>0</v>
      </c>
      <c r="L8" s="162">
        <v>0</v>
      </c>
      <c r="M8" s="17"/>
    </row>
    <row r="9" spans="1:13" ht="15">
      <c r="A9" s="191"/>
      <c r="B9" s="39"/>
      <c r="C9" s="39"/>
      <c r="D9" s="39"/>
      <c r="E9" s="39"/>
      <c r="F9" s="39"/>
      <c r="G9" s="135" t="s">
        <v>44</v>
      </c>
      <c r="H9" s="228" t="s">
        <v>681</v>
      </c>
      <c r="I9" s="247">
        <v>0</v>
      </c>
      <c r="J9" s="277">
        <f>SUM(J6:J8)</f>
        <v>120000</v>
      </c>
      <c r="K9" s="277">
        <f>SUM(K6:K8)</f>
        <v>0</v>
      </c>
      <c r="L9" s="277">
        <f>SUM(L6:L8)</f>
        <v>0</v>
      </c>
      <c r="M9" s="17"/>
    </row>
    <row r="10" spans="1:13" ht="15">
      <c r="A10" s="276"/>
      <c r="B10" s="39"/>
      <c r="C10" s="39"/>
      <c r="D10" s="39"/>
      <c r="E10" s="39"/>
      <c r="F10" s="39"/>
      <c r="G10" s="182"/>
      <c r="H10" s="239" t="s">
        <v>798</v>
      </c>
      <c r="I10" s="183"/>
      <c r="J10" s="305"/>
      <c r="K10" s="305"/>
      <c r="L10" s="305"/>
      <c r="M10" s="17"/>
    </row>
    <row r="11" spans="1:13" ht="15">
      <c r="A11" s="219"/>
      <c r="B11" s="185"/>
      <c r="C11" s="185"/>
      <c r="D11" s="147"/>
      <c r="E11" s="147"/>
      <c r="F11" s="147"/>
      <c r="G11" s="240" t="s">
        <v>759</v>
      </c>
      <c r="H11" s="227" t="s">
        <v>47</v>
      </c>
      <c r="I11" s="162">
        <v>3024970</v>
      </c>
      <c r="J11" s="147">
        <v>3800000</v>
      </c>
      <c r="K11" s="147">
        <v>2997975</v>
      </c>
      <c r="L11" s="147">
        <v>3600000</v>
      </c>
      <c r="M11" s="17"/>
    </row>
    <row r="12" spans="1:13" ht="15">
      <c r="A12" s="219"/>
      <c r="B12" s="185"/>
      <c r="C12" s="185"/>
      <c r="D12" s="147"/>
      <c r="E12" s="147"/>
      <c r="F12" s="147"/>
      <c r="G12" s="108" t="s">
        <v>2706</v>
      </c>
      <c r="H12" s="146" t="s">
        <v>114</v>
      </c>
      <c r="I12" s="162">
        <v>0</v>
      </c>
      <c r="J12" s="142">
        <v>1520000</v>
      </c>
      <c r="K12" s="150">
        <v>0</v>
      </c>
      <c r="L12" s="143">
        <v>1920000</v>
      </c>
      <c r="M12" s="17"/>
    </row>
    <row r="13" spans="1:13" ht="15">
      <c r="A13" s="219"/>
      <c r="B13" s="185"/>
      <c r="C13" s="185"/>
      <c r="D13" s="147"/>
      <c r="E13" s="147"/>
      <c r="F13" s="147"/>
      <c r="G13" s="240" t="s">
        <v>760</v>
      </c>
      <c r="H13" s="227" t="s">
        <v>51</v>
      </c>
      <c r="I13" s="162">
        <v>57445</v>
      </c>
      <c r="J13" s="273">
        <v>150000</v>
      </c>
      <c r="K13" s="150">
        <v>33337</v>
      </c>
      <c r="L13" s="162">
        <v>200000</v>
      </c>
      <c r="M13" s="17"/>
    </row>
    <row r="14" spans="1:13" ht="15">
      <c r="A14" s="219"/>
      <c r="B14" s="292"/>
      <c r="C14" s="292"/>
      <c r="D14" s="280"/>
      <c r="E14" s="280"/>
      <c r="F14" s="147"/>
      <c r="G14" s="240" t="s">
        <v>761</v>
      </c>
      <c r="H14" s="227" t="s">
        <v>53</v>
      </c>
      <c r="I14" s="162">
        <v>60350</v>
      </c>
      <c r="J14" s="273">
        <v>350000</v>
      </c>
      <c r="K14" s="150">
        <v>51825</v>
      </c>
      <c r="L14" s="162">
        <v>200000</v>
      </c>
      <c r="M14" s="17"/>
    </row>
    <row r="15" spans="1:13" ht="24">
      <c r="A15" s="221"/>
      <c r="B15" s="189"/>
      <c r="C15" s="189"/>
      <c r="D15" s="147"/>
      <c r="E15" s="147"/>
      <c r="F15" s="147"/>
      <c r="G15" s="240" t="s">
        <v>762</v>
      </c>
      <c r="H15" s="227" t="s">
        <v>55</v>
      </c>
      <c r="I15" s="162">
        <v>0</v>
      </c>
      <c r="J15" s="273">
        <v>50000</v>
      </c>
      <c r="K15" s="150">
        <v>0</v>
      </c>
      <c r="L15" s="162">
        <v>10000</v>
      </c>
      <c r="M15" s="17"/>
    </row>
    <row r="16" spans="1:13" ht="24">
      <c r="A16" s="219"/>
      <c r="B16" s="185"/>
      <c r="C16" s="185"/>
      <c r="D16" s="147"/>
      <c r="E16" s="147"/>
      <c r="F16" s="147"/>
      <c r="G16" s="240" t="s">
        <v>763</v>
      </c>
      <c r="H16" s="227" t="s">
        <v>57</v>
      </c>
      <c r="I16" s="162">
        <v>33238</v>
      </c>
      <c r="J16" s="273">
        <v>100000</v>
      </c>
      <c r="K16" s="150">
        <v>30534</v>
      </c>
      <c r="L16" s="162">
        <v>50000</v>
      </c>
      <c r="M16" s="17"/>
    </row>
    <row r="17" spans="1:13" ht="24">
      <c r="A17" s="219"/>
      <c r="B17" s="185"/>
      <c r="C17" s="185"/>
      <c r="D17" s="147"/>
      <c r="E17" s="147"/>
      <c r="F17" s="147"/>
      <c r="G17" s="240" t="s">
        <v>764</v>
      </c>
      <c r="H17" s="227" t="s">
        <v>765</v>
      </c>
      <c r="I17" s="162">
        <v>1760</v>
      </c>
      <c r="J17" s="273">
        <v>150000</v>
      </c>
      <c r="K17" s="150">
        <v>95344</v>
      </c>
      <c r="L17" s="162">
        <v>50000</v>
      </c>
      <c r="M17" s="17"/>
    </row>
    <row r="18" spans="1:13" ht="24">
      <c r="A18" s="190"/>
      <c r="B18" s="142"/>
      <c r="C18" s="142"/>
      <c r="D18" s="142"/>
      <c r="E18" s="142"/>
      <c r="F18" s="150"/>
      <c r="G18" s="240" t="s">
        <v>766</v>
      </c>
      <c r="H18" s="227" t="s">
        <v>61</v>
      </c>
      <c r="I18" s="162">
        <v>36755</v>
      </c>
      <c r="J18" s="273">
        <v>50000</v>
      </c>
      <c r="K18" s="150">
        <v>28706</v>
      </c>
      <c r="L18" s="162">
        <v>50000</v>
      </c>
      <c r="M18" s="17"/>
    </row>
    <row r="19" spans="1:13" ht="24">
      <c r="A19" s="190"/>
      <c r="B19" s="142"/>
      <c r="C19" s="142"/>
      <c r="D19" s="142"/>
      <c r="E19" s="142"/>
      <c r="F19" s="150"/>
      <c r="G19" s="240" t="s">
        <v>767</v>
      </c>
      <c r="H19" s="227" t="s">
        <v>216</v>
      </c>
      <c r="I19" s="162">
        <v>4408</v>
      </c>
      <c r="J19" s="273">
        <v>10000</v>
      </c>
      <c r="K19" s="150">
        <v>3090</v>
      </c>
      <c r="L19" s="162">
        <v>10000</v>
      </c>
      <c r="M19" s="17"/>
    </row>
    <row r="20" spans="1:13" ht="24">
      <c r="A20" s="152"/>
      <c r="B20" s="153"/>
      <c r="C20" s="153"/>
      <c r="D20" s="147"/>
      <c r="E20" s="142"/>
      <c r="F20" s="147"/>
      <c r="G20" s="240" t="s">
        <v>768</v>
      </c>
      <c r="H20" s="227" t="s">
        <v>63</v>
      </c>
      <c r="I20" s="162">
        <v>41233</v>
      </c>
      <c r="J20" s="273">
        <v>100000</v>
      </c>
      <c r="K20" s="150">
        <v>18023</v>
      </c>
      <c r="L20" s="162">
        <v>50000</v>
      </c>
      <c r="M20" s="17"/>
    </row>
    <row r="21" spans="1:13" ht="24">
      <c r="A21" s="152"/>
      <c r="B21" s="153"/>
      <c r="C21" s="153"/>
      <c r="D21" s="147"/>
      <c r="E21" s="142"/>
      <c r="F21" s="147"/>
      <c r="G21" s="240" t="s">
        <v>769</v>
      </c>
      <c r="H21" s="227" t="s">
        <v>65</v>
      </c>
      <c r="I21" s="162">
        <v>0</v>
      </c>
      <c r="J21" s="273">
        <v>50000</v>
      </c>
      <c r="K21" s="150">
        <v>3200</v>
      </c>
      <c r="L21" s="162">
        <v>50000</v>
      </c>
      <c r="M21" s="17"/>
    </row>
    <row r="22" spans="1:13" ht="24">
      <c r="A22" s="191"/>
      <c r="B22" s="39"/>
      <c r="C22" s="39"/>
      <c r="D22" s="39"/>
      <c r="E22" s="39"/>
      <c r="F22" s="39"/>
      <c r="G22" s="240" t="s">
        <v>770</v>
      </c>
      <c r="H22" s="227" t="s">
        <v>67</v>
      </c>
      <c r="I22" s="162">
        <v>14583</v>
      </c>
      <c r="J22" s="273">
        <v>100000</v>
      </c>
      <c r="K22" s="150">
        <v>26577</v>
      </c>
      <c r="L22" s="162">
        <v>50000</v>
      </c>
      <c r="M22" s="17"/>
    </row>
    <row r="23" spans="1:13" ht="24">
      <c r="A23" s="191"/>
      <c r="B23" s="39"/>
      <c r="C23" s="39"/>
      <c r="D23" s="39"/>
      <c r="E23" s="150"/>
      <c r="F23" s="39"/>
      <c r="G23" s="240" t="s">
        <v>771</v>
      </c>
      <c r="H23" s="227" t="s">
        <v>695</v>
      </c>
      <c r="I23" s="162">
        <v>0</v>
      </c>
      <c r="J23" s="273">
        <v>150000</v>
      </c>
      <c r="K23" s="150">
        <v>800</v>
      </c>
      <c r="L23" s="162">
        <v>10000</v>
      </c>
      <c r="M23" s="17"/>
    </row>
    <row r="24" spans="1:13" ht="24">
      <c r="A24" s="191"/>
      <c r="B24" s="39"/>
      <c r="C24" s="39"/>
      <c r="D24" s="39"/>
      <c r="E24" s="150"/>
      <c r="F24" s="39"/>
      <c r="G24" s="240" t="s">
        <v>772</v>
      </c>
      <c r="H24" s="227" t="s">
        <v>73</v>
      </c>
      <c r="I24" s="162">
        <v>68566</v>
      </c>
      <c r="J24" s="273">
        <v>100000</v>
      </c>
      <c r="K24" s="150">
        <v>49743</v>
      </c>
      <c r="L24" s="162">
        <v>50000</v>
      </c>
      <c r="M24" s="17"/>
    </row>
    <row r="25" spans="1:13" ht="24">
      <c r="A25" s="191"/>
      <c r="B25" s="39"/>
      <c r="C25" s="39"/>
      <c r="D25" s="39"/>
      <c r="E25" s="39"/>
      <c r="F25" s="39"/>
      <c r="G25" s="240" t="s">
        <v>773</v>
      </c>
      <c r="H25" s="227" t="s">
        <v>77</v>
      </c>
      <c r="I25" s="162">
        <v>1395</v>
      </c>
      <c r="J25" s="273">
        <v>100000</v>
      </c>
      <c r="K25" s="273">
        <v>0</v>
      </c>
      <c r="L25" s="273">
        <v>100000</v>
      </c>
      <c r="M25" s="17"/>
    </row>
    <row r="26" spans="1:13" ht="24">
      <c r="A26" s="191"/>
      <c r="B26" s="39"/>
      <c r="C26" s="39"/>
      <c r="D26" s="39"/>
      <c r="E26" s="39"/>
      <c r="F26" s="39"/>
      <c r="G26" s="240" t="s">
        <v>774</v>
      </c>
      <c r="H26" s="227" t="s">
        <v>79</v>
      </c>
      <c r="I26" s="162">
        <v>185311</v>
      </c>
      <c r="J26" s="273">
        <v>200000</v>
      </c>
      <c r="K26" s="150">
        <v>72491</v>
      </c>
      <c r="L26" s="162">
        <v>100000</v>
      </c>
      <c r="M26" s="17"/>
    </row>
    <row r="27" spans="1:13" ht="24">
      <c r="A27" s="191"/>
      <c r="B27" s="154"/>
      <c r="C27" s="154"/>
      <c r="D27" s="154"/>
      <c r="E27" s="154"/>
      <c r="F27" s="39"/>
      <c r="G27" s="240" t="s">
        <v>775</v>
      </c>
      <c r="H27" s="227" t="s">
        <v>80</v>
      </c>
      <c r="I27" s="162">
        <v>0</v>
      </c>
      <c r="J27" s="273">
        <v>10000</v>
      </c>
      <c r="K27" s="150">
        <v>0</v>
      </c>
      <c r="L27" s="162">
        <v>10000</v>
      </c>
      <c r="M27" s="17"/>
    </row>
    <row r="28" spans="1:13" ht="24">
      <c r="A28" s="191"/>
      <c r="B28" s="39"/>
      <c r="C28" s="39"/>
      <c r="D28" s="39"/>
      <c r="E28" s="39"/>
      <c r="F28" s="39"/>
      <c r="G28" s="240" t="s">
        <v>776</v>
      </c>
      <c r="H28" s="227" t="s">
        <v>82</v>
      </c>
      <c r="I28" s="162">
        <v>3924</v>
      </c>
      <c r="J28" s="273">
        <v>50000</v>
      </c>
      <c r="K28" s="150">
        <v>0</v>
      </c>
      <c r="L28" s="162">
        <v>50000</v>
      </c>
      <c r="M28" s="17"/>
    </row>
    <row r="29" spans="1:13" ht="24">
      <c r="A29" s="191"/>
      <c r="B29" s="39"/>
      <c r="C29" s="39"/>
      <c r="D29" s="39"/>
      <c r="E29" s="39"/>
      <c r="F29" s="39"/>
      <c r="G29" s="240" t="s">
        <v>777</v>
      </c>
      <c r="H29" s="227" t="s">
        <v>86</v>
      </c>
      <c r="I29" s="162">
        <v>32155</v>
      </c>
      <c r="J29" s="273">
        <v>100000</v>
      </c>
      <c r="K29" s="150">
        <v>25367</v>
      </c>
      <c r="L29" s="162">
        <v>50000</v>
      </c>
      <c r="M29" s="17"/>
    </row>
    <row r="30" spans="1:13" ht="15">
      <c r="A30" s="191"/>
      <c r="B30" s="39"/>
      <c r="C30" s="39"/>
      <c r="D30" s="39"/>
      <c r="E30" s="39"/>
      <c r="F30" s="39"/>
      <c r="G30" s="164" t="s">
        <v>778</v>
      </c>
      <c r="H30" s="39" t="s">
        <v>582</v>
      </c>
      <c r="I30" s="321">
        <v>260</v>
      </c>
      <c r="J30" s="273">
        <v>50000</v>
      </c>
      <c r="K30" s="273">
        <v>4943</v>
      </c>
      <c r="L30" s="273">
        <v>50000</v>
      </c>
      <c r="M30" s="17"/>
    </row>
    <row r="31" spans="1:13" ht="15">
      <c r="A31" s="191"/>
      <c r="B31" s="39"/>
      <c r="C31" s="39"/>
      <c r="D31" s="154"/>
      <c r="E31" s="154"/>
      <c r="F31" s="155"/>
      <c r="G31" s="164" t="s">
        <v>779</v>
      </c>
      <c r="H31" s="39" t="s">
        <v>584</v>
      </c>
      <c r="I31" s="321">
        <v>2650</v>
      </c>
      <c r="J31" s="273">
        <v>150000</v>
      </c>
      <c r="K31" s="273">
        <v>0</v>
      </c>
      <c r="L31" s="273">
        <v>250000</v>
      </c>
      <c r="M31" s="17"/>
    </row>
    <row r="32" spans="1:13" ht="24">
      <c r="A32" s="191"/>
      <c r="B32" s="39"/>
      <c r="C32" s="39"/>
      <c r="D32" s="39"/>
      <c r="E32" s="39"/>
      <c r="F32" s="39"/>
      <c r="G32" s="240" t="s">
        <v>780</v>
      </c>
      <c r="H32" s="227" t="s">
        <v>552</v>
      </c>
      <c r="I32" s="162">
        <v>53649</v>
      </c>
      <c r="J32" s="273">
        <v>1000000</v>
      </c>
      <c r="K32" s="273">
        <v>149602</v>
      </c>
      <c r="L32" s="273">
        <v>200000</v>
      </c>
      <c r="M32" s="17"/>
    </row>
    <row r="33" spans="1:13" ht="15">
      <c r="A33" s="191"/>
      <c r="B33" s="39"/>
      <c r="C33" s="39"/>
      <c r="D33" s="39"/>
      <c r="E33" s="39"/>
      <c r="F33" s="39"/>
      <c r="G33" s="108" t="s">
        <v>781</v>
      </c>
      <c r="H33" s="39" t="s">
        <v>587</v>
      </c>
      <c r="I33" s="321">
        <v>217748</v>
      </c>
      <c r="J33" s="273">
        <v>300000</v>
      </c>
      <c r="K33" s="273">
        <v>120408</v>
      </c>
      <c r="L33" s="273">
        <v>600000</v>
      </c>
      <c r="M33" s="17"/>
    </row>
    <row r="34" spans="1:13" ht="15">
      <c r="A34" s="191"/>
      <c r="B34" s="39"/>
      <c r="C34" s="39"/>
      <c r="D34" s="39"/>
      <c r="E34" s="39"/>
      <c r="F34" s="39"/>
      <c r="G34" s="108" t="s">
        <v>782</v>
      </c>
      <c r="H34" s="39" t="s">
        <v>184</v>
      </c>
      <c r="I34" s="321">
        <v>0</v>
      </c>
      <c r="J34" s="273">
        <v>100000</v>
      </c>
      <c r="K34" s="273">
        <v>0</v>
      </c>
      <c r="L34" s="273">
        <v>10000</v>
      </c>
      <c r="M34" s="17"/>
    </row>
    <row r="35" spans="1:13" ht="15">
      <c r="A35" s="191"/>
      <c r="B35" s="39"/>
      <c r="C35" s="39"/>
      <c r="D35" s="39"/>
      <c r="E35" s="39"/>
      <c r="F35" s="39"/>
      <c r="G35" s="108" t="s">
        <v>783</v>
      </c>
      <c r="H35" s="39" t="s">
        <v>354</v>
      </c>
      <c r="I35" s="321">
        <v>98690</v>
      </c>
      <c r="J35" s="273">
        <v>150000</v>
      </c>
      <c r="K35" s="273">
        <v>39540</v>
      </c>
      <c r="L35" s="273">
        <v>100000</v>
      </c>
      <c r="M35" s="17"/>
    </row>
    <row r="36" spans="1:13" ht="17.45" customHeight="1">
      <c r="A36" s="191"/>
      <c r="B36" s="39"/>
      <c r="C36" s="39"/>
      <c r="D36" s="39"/>
      <c r="E36" s="39"/>
      <c r="F36" s="39"/>
      <c r="G36" s="108" t="s">
        <v>784</v>
      </c>
      <c r="H36" s="108" t="s">
        <v>356</v>
      </c>
      <c r="I36" s="241">
        <v>0</v>
      </c>
      <c r="J36" s="142">
        <v>50000</v>
      </c>
      <c r="K36" s="389">
        <v>0</v>
      </c>
      <c r="L36" s="273">
        <v>30000</v>
      </c>
      <c r="M36" s="17"/>
    </row>
    <row r="37" spans="1:13" ht="17.45" customHeight="1">
      <c r="A37" s="191"/>
      <c r="B37" s="39"/>
      <c r="C37" s="39"/>
      <c r="D37" s="39"/>
      <c r="E37" s="39"/>
      <c r="F37" s="39"/>
      <c r="G37" s="108" t="s">
        <v>785</v>
      </c>
      <c r="H37" s="146" t="s">
        <v>431</v>
      </c>
      <c r="I37" s="162">
        <v>9468</v>
      </c>
      <c r="J37" s="142">
        <v>50000</v>
      </c>
      <c r="K37" s="150">
        <v>5807</v>
      </c>
      <c r="L37" s="143">
        <v>10000</v>
      </c>
      <c r="M37" s="17"/>
    </row>
    <row r="38" spans="1:13" ht="17.45" customHeight="1">
      <c r="A38" s="191"/>
      <c r="B38" s="39"/>
      <c r="C38" s="39"/>
      <c r="D38" s="39"/>
      <c r="E38" s="39"/>
      <c r="F38" s="39"/>
      <c r="G38" s="108" t="s">
        <v>786</v>
      </c>
      <c r="H38" s="146" t="s">
        <v>228</v>
      </c>
      <c r="I38" s="162">
        <v>0</v>
      </c>
      <c r="J38" s="142">
        <v>20000</v>
      </c>
      <c r="K38" s="150">
        <v>0</v>
      </c>
      <c r="L38" s="143">
        <v>10000</v>
      </c>
      <c r="M38" s="17"/>
    </row>
    <row r="39" spans="1:13" ht="17.45" customHeight="1">
      <c r="A39" s="191"/>
      <c r="B39" s="39"/>
      <c r="C39" s="39"/>
      <c r="D39" s="39"/>
      <c r="E39" s="39"/>
      <c r="F39" s="39"/>
      <c r="G39" s="108" t="s">
        <v>787</v>
      </c>
      <c r="H39" s="146" t="s">
        <v>788</v>
      </c>
      <c r="I39" s="162">
        <v>0</v>
      </c>
      <c r="J39" s="142">
        <v>100000</v>
      </c>
      <c r="K39" s="150">
        <v>0</v>
      </c>
      <c r="L39" s="143">
        <v>0</v>
      </c>
      <c r="M39" s="17"/>
    </row>
    <row r="40" spans="1:13" ht="17.45" customHeight="1">
      <c r="A40" s="191"/>
      <c r="B40" s="39"/>
      <c r="C40" s="39"/>
      <c r="D40" s="39"/>
      <c r="E40" s="39"/>
      <c r="F40" s="39"/>
      <c r="G40" s="192" t="s">
        <v>115</v>
      </c>
      <c r="H40" s="116" t="s">
        <v>116</v>
      </c>
      <c r="I40" s="247">
        <f>SUM(I11:I39)</f>
        <v>3948558</v>
      </c>
      <c r="J40" s="257">
        <f>SUM(J11:J39)</f>
        <v>9110000</v>
      </c>
      <c r="K40" s="180">
        <f>SUM(K11:K39)</f>
        <v>3757312</v>
      </c>
      <c r="L40" s="257">
        <f>SUM(L11:L39)</f>
        <v>7870000</v>
      </c>
      <c r="M40" s="17"/>
    </row>
    <row r="41" spans="1:13" ht="17.45" customHeight="1">
      <c r="A41" s="191"/>
      <c r="B41" s="39"/>
      <c r="C41" s="39"/>
      <c r="D41" s="39"/>
      <c r="E41" s="39"/>
      <c r="F41" s="39"/>
      <c r="G41" s="198"/>
      <c r="H41" s="57"/>
      <c r="I41" s="183"/>
      <c r="J41" s="328"/>
      <c r="K41" s="526"/>
      <c r="L41" s="328"/>
      <c r="M41" s="17"/>
    </row>
    <row r="42" spans="1:13" ht="17.45" customHeight="1">
      <c r="A42" s="191"/>
      <c r="B42" s="39"/>
      <c r="C42" s="39"/>
      <c r="D42" s="39"/>
      <c r="E42" s="39"/>
      <c r="F42" s="39"/>
      <c r="G42" s="198"/>
      <c r="H42" s="161"/>
      <c r="I42" s="332"/>
      <c r="J42" s="161"/>
      <c r="K42" s="461"/>
      <c r="L42" s="161"/>
      <c r="M42" s="17"/>
    </row>
    <row r="43" spans="1:13" ht="6" customHeight="1">
      <c r="A43" s="191"/>
      <c r="B43" s="39"/>
      <c r="C43" s="39"/>
      <c r="D43" s="39"/>
      <c r="E43" s="39"/>
      <c r="F43" s="39"/>
      <c r="G43" s="198"/>
      <c r="H43" s="34"/>
      <c r="I43" s="333"/>
      <c r="J43" s="39"/>
      <c r="K43" s="451"/>
      <c r="L43" s="39"/>
      <c r="M43" s="17"/>
    </row>
    <row r="44" spans="1:13" ht="17.45" customHeight="1">
      <c r="A44" s="191"/>
      <c r="B44" s="39"/>
      <c r="C44" s="39"/>
      <c r="D44" s="39"/>
      <c r="E44" s="39"/>
      <c r="F44" s="39"/>
      <c r="G44" s="198"/>
      <c r="H44" s="34"/>
      <c r="I44" s="333"/>
      <c r="J44" s="39"/>
      <c r="K44" s="451"/>
      <c r="L44" s="39"/>
      <c r="M44" s="17"/>
    </row>
    <row r="45" spans="1:13" ht="17.45" customHeight="1">
      <c r="A45" s="245"/>
      <c r="B45" s="294" t="s">
        <v>205</v>
      </c>
      <c r="C45" s="294">
        <v>0</v>
      </c>
      <c r="D45" s="277">
        <f>SUM(D6:D44)</f>
        <v>150000</v>
      </c>
      <c r="E45" s="277">
        <f>SUM(E6:E44)</f>
        <v>102245</v>
      </c>
      <c r="F45" s="277">
        <f>SUM(F6:F44)</f>
        <v>150000</v>
      </c>
      <c r="G45" s="130"/>
      <c r="H45" s="294" t="s">
        <v>117</v>
      </c>
      <c r="I45" s="320">
        <f>I9+I40</f>
        <v>3948558</v>
      </c>
      <c r="J45" s="320">
        <f>J9+J40</f>
        <v>9230000</v>
      </c>
      <c r="K45" s="320">
        <f>K9+K40</f>
        <v>3757312</v>
      </c>
      <c r="L45" s="320">
        <f>L9+L40</f>
        <v>7870000</v>
      </c>
      <c r="M45" s="17"/>
    </row>
    <row r="46" spans="1:13" ht="17.45" customHeight="1">
      <c r="A46" s="234"/>
      <c r="B46" s="37"/>
      <c r="C46" s="37"/>
      <c r="D46" s="256"/>
      <c r="E46" s="37"/>
      <c r="F46" s="64"/>
      <c r="G46" s="304" t="s">
        <v>2240</v>
      </c>
      <c r="H46" s="48"/>
      <c r="I46" s="48"/>
      <c r="J46" s="296"/>
      <c r="K46" s="458"/>
      <c r="L46" s="297"/>
      <c r="M46" s="17"/>
    </row>
    <row r="47" spans="1:13" s="3" customFormat="1" ht="17.45" customHeight="1">
      <c r="A47" s="234"/>
      <c r="B47" s="37"/>
      <c r="C47" s="37"/>
      <c r="D47" s="37"/>
      <c r="E47" s="37"/>
      <c r="F47" s="37"/>
      <c r="G47" s="283"/>
      <c r="H47" s="270"/>
      <c r="I47" s="270"/>
      <c r="J47" s="271"/>
      <c r="K47" s="479"/>
      <c r="L47" s="268"/>
      <c r="M47" s="156"/>
    </row>
    <row r="48" spans="1:13" s="3" customFormat="1" ht="15">
      <c r="A48" s="234"/>
      <c r="B48" s="37"/>
      <c r="C48" s="37"/>
      <c r="D48" s="37"/>
      <c r="E48" s="37"/>
      <c r="F48" s="37"/>
      <c r="G48" s="282"/>
      <c r="H48" s="37"/>
      <c r="I48" s="37"/>
      <c r="J48" s="37"/>
      <c r="K48" s="453"/>
      <c r="L48" s="37"/>
      <c r="M48" s="37"/>
    </row>
    <row r="49" spans="1:13" s="3" customFormat="1" ht="15">
      <c r="A49" s="234"/>
      <c r="B49" s="37"/>
      <c r="C49" s="37"/>
      <c r="D49" s="37"/>
      <c r="E49" s="37"/>
      <c r="F49" s="37"/>
      <c r="G49" s="283"/>
      <c r="H49" s="64"/>
      <c r="I49" s="64"/>
      <c r="J49" s="64"/>
      <c r="K49" s="460"/>
      <c r="L49" s="64"/>
      <c r="M49" s="37"/>
    </row>
    <row r="50" spans="1:13" s="3" customFormat="1" ht="15">
      <c r="A50" s="234"/>
      <c r="B50" s="37"/>
      <c r="C50" s="37"/>
      <c r="D50" s="37"/>
      <c r="E50" s="37"/>
      <c r="F50" s="37"/>
      <c r="G50" s="284"/>
      <c r="H50" s="270"/>
      <c r="I50" s="270"/>
      <c r="J50" s="285"/>
      <c r="K50" s="286"/>
      <c r="L50" s="285"/>
      <c r="M50" s="37"/>
    </row>
    <row r="51" spans="1:13" s="3" customFormat="1" ht="15">
      <c r="A51" s="234"/>
      <c r="B51" s="37"/>
      <c r="C51" s="37"/>
      <c r="D51" s="37"/>
      <c r="E51" s="37"/>
      <c r="F51" s="37"/>
      <c r="G51" s="284"/>
      <c r="H51" s="270"/>
      <c r="I51" s="270"/>
      <c r="J51" s="285"/>
      <c r="K51" s="286"/>
      <c r="L51" s="285"/>
      <c r="M51" s="37"/>
    </row>
    <row r="52" spans="1:13" s="3" customFormat="1" ht="15">
      <c r="A52" s="234"/>
      <c r="B52" s="37"/>
      <c r="C52" s="37"/>
      <c r="D52" s="37"/>
      <c r="E52" s="37"/>
      <c r="F52" s="37"/>
      <c r="G52" s="284"/>
      <c r="H52" s="270"/>
      <c r="I52" s="270"/>
      <c r="J52" s="285"/>
      <c r="K52" s="286"/>
      <c r="L52" s="285"/>
      <c r="M52" s="37"/>
    </row>
    <row r="53" spans="1:13" s="3" customFormat="1" ht="15">
      <c r="A53" s="234"/>
      <c r="B53" s="37"/>
      <c r="C53" s="37"/>
      <c r="D53" s="37"/>
      <c r="E53" s="37"/>
      <c r="F53" s="37"/>
      <c r="G53" s="287"/>
      <c r="H53" s="270"/>
      <c r="I53" s="270"/>
      <c r="J53" s="285"/>
      <c r="K53" s="286"/>
      <c r="L53" s="285"/>
      <c r="M53" s="37"/>
    </row>
    <row r="54" spans="1:13" s="3" customFormat="1" ht="15">
      <c r="A54" s="234"/>
      <c r="B54" s="37"/>
      <c r="C54" s="37"/>
      <c r="D54" s="37"/>
      <c r="E54" s="37"/>
      <c r="F54" s="37"/>
      <c r="G54" s="287"/>
      <c r="H54" s="270"/>
      <c r="I54" s="270"/>
      <c r="J54" s="285"/>
      <c r="K54" s="286"/>
      <c r="L54" s="285"/>
      <c r="M54" s="37"/>
    </row>
    <row r="55" spans="1:13" s="3" customFormat="1" ht="15">
      <c r="A55" s="234"/>
      <c r="B55" s="37"/>
      <c r="C55" s="37"/>
      <c r="D55" s="37"/>
      <c r="E55" s="37"/>
      <c r="F55" s="37"/>
      <c r="G55" s="287"/>
      <c r="H55" s="270"/>
      <c r="I55" s="270"/>
      <c r="J55" s="285"/>
      <c r="K55" s="286"/>
      <c r="L55" s="291"/>
      <c r="M55" s="37"/>
    </row>
    <row r="56" spans="1:13" s="3" customFormat="1" ht="15">
      <c r="A56" s="234"/>
      <c r="B56" s="37"/>
      <c r="C56" s="37"/>
      <c r="D56" s="37"/>
      <c r="E56" s="37"/>
      <c r="F56" s="37"/>
      <c r="G56" s="270"/>
      <c r="H56" s="288"/>
      <c r="I56" s="288"/>
      <c r="J56" s="235"/>
      <c r="K56" s="479"/>
      <c r="L56" s="235"/>
      <c r="M56" s="37"/>
    </row>
    <row r="57" spans="1:13" s="3" customFormat="1" ht="15">
      <c r="A57" s="234"/>
      <c r="B57" s="37"/>
      <c r="C57" s="37"/>
      <c r="D57" s="37"/>
      <c r="E57" s="37"/>
      <c r="F57" s="37"/>
      <c r="G57" s="270"/>
      <c r="H57" s="288"/>
      <c r="I57" s="288"/>
      <c r="J57" s="235"/>
      <c r="K57" s="479"/>
      <c r="L57" s="235"/>
      <c r="M57" s="37"/>
    </row>
    <row r="58" spans="1:13" s="3" customFormat="1" ht="15">
      <c r="A58" s="234"/>
      <c r="B58" s="37"/>
      <c r="C58" s="37"/>
      <c r="D58" s="37"/>
      <c r="E58" s="37"/>
      <c r="F58" s="156"/>
      <c r="G58" s="270"/>
      <c r="H58" s="288"/>
      <c r="I58" s="288"/>
      <c r="J58" s="235"/>
      <c r="K58" s="479"/>
      <c r="L58" s="235"/>
      <c r="M58" s="37"/>
    </row>
    <row r="59" spans="1:13" s="3" customFormat="1" ht="15">
      <c r="A59" s="234"/>
      <c r="B59" s="37"/>
      <c r="C59" s="37"/>
      <c r="D59" s="37"/>
      <c r="E59" s="37"/>
      <c r="F59" s="37"/>
      <c r="G59" s="287"/>
      <c r="H59" s="289"/>
      <c r="I59" s="289"/>
      <c r="J59" s="290"/>
      <c r="K59" s="290"/>
      <c r="L59" s="290"/>
      <c r="M59" s="37"/>
    </row>
    <row r="60" spans="1:13" s="3" customFormat="1" ht="15">
      <c r="A60" s="234"/>
      <c r="B60" s="37"/>
      <c r="C60" s="37"/>
      <c r="D60" s="37"/>
      <c r="E60" s="37"/>
      <c r="F60" s="37"/>
      <c r="G60" s="287"/>
      <c r="H60" s="289"/>
      <c r="I60" s="289"/>
      <c r="J60" s="290"/>
      <c r="K60" s="290"/>
      <c r="L60" s="290"/>
      <c r="M60" s="37"/>
    </row>
    <row r="61" spans="1:13" s="3" customFormat="1" ht="15">
      <c r="A61" s="234"/>
      <c r="B61" s="37"/>
      <c r="C61" s="37"/>
      <c r="D61" s="37"/>
      <c r="E61" s="37"/>
      <c r="F61" s="37"/>
      <c r="G61" s="283"/>
      <c r="H61" s="37"/>
      <c r="I61" s="37"/>
      <c r="J61" s="37"/>
      <c r="K61" s="453"/>
      <c r="L61" s="37"/>
      <c r="M61" s="37"/>
    </row>
    <row r="62" spans="1:13" s="3" customFormat="1" ht="15">
      <c r="A62" s="234"/>
      <c r="B62" s="37"/>
      <c r="C62" s="37"/>
      <c r="D62" s="37"/>
      <c r="E62" s="37"/>
      <c r="F62" s="37"/>
      <c r="G62" s="283"/>
      <c r="H62" s="37"/>
      <c r="I62" s="37"/>
      <c r="J62" s="37"/>
      <c r="K62" s="453"/>
      <c r="L62" s="37"/>
      <c r="M62" s="37"/>
    </row>
    <row r="63" spans="1:13" s="3" customFormat="1" ht="15">
      <c r="A63" s="234"/>
      <c r="B63" s="37"/>
      <c r="C63" s="37"/>
      <c r="D63" s="37"/>
      <c r="E63" s="37"/>
      <c r="F63" s="37"/>
      <c r="G63" s="283"/>
      <c r="H63" s="37"/>
      <c r="I63" s="37"/>
      <c r="J63" s="37"/>
      <c r="K63" s="453"/>
      <c r="L63" s="37"/>
      <c r="M63" s="37"/>
    </row>
    <row r="64" spans="1:13" s="3" customFormat="1" ht="15">
      <c r="A64" s="234"/>
      <c r="B64" s="37"/>
      <c r="C64" s="37"/>
      <c r="D64" s="37"/>
      <c r="E64" s="37"/>
      <c r="F64" s="37"/>
      <c r="G64" s="283"/>
      <c r="H64" s="37"/>
      <c r="I64" s="37"/>
      <c r="J64" s="37"/>
      <c r="K64" s="453"/>
      <c r="L64" s="37"/>
      <c r="M64" s="37"/>
    </row>
    <row r="65" spans="1:13" s="3" customFormat="1" ht="15">
      <c r="A65" s="234"/>
      <c r="B65" s="37"/>
      <c r="C65" s="37"/>
      <c r="D65" s="37"/>
      <c r="E65" s="37"/>
      <c r="F65" s="37"/>
      <c r="G65" s="283"/>
      <c r="H65" s="37"/>
      <c r="I65" s="37"/>
      <c r="J65" s="37"/>
      <c r="K65" s="453"/>
      <c r="L65" s="37"/>
      <c r="M65" s="37"/>
    </row>
    <row r="66" spans="1:13" s="3" customFormat="1" ht="15">
      <c r="A66" s="234"/>
      <c r="B66" s="37"/>
      <c r="C66" s="37"/>
      <c r="D66" s="37"/>
      <c r="E66" s="37"/>
      <c r="F66" s="37"/>
      <c r="G66" s="283"/>
      <c r="H66" s="37"/>
      <c r="I66" s="37"/>
      <c r="J66" s="37"/>
      <c r="K66" s="453"/>
      <c r="L66" s="37"/>
      <c r="M66" s="37"/>
    </row>
    <row r="67" spans="1:13" s="3" customFormat="1" ht="15">
      <c r="A67" s="234"/>
      <c r="B67" s="37"/>
      <c r="C67" s="37"/>
      <c r="D67" s="37"/>
      <c r="E67" s="37"/>
      <c r="F67" s="37"/>
      <c r="G67" s="283"/>
      <c r="H67" s="37"/>
      <c r="I67" s="37"/>
      <c r="J67" s="37"/>
      <c r="K67" s="453"/>
      <c r="L67" s="37"/>
      <c r="M67" s="37"/>
    </row>
    <row r="68" spans="1:13" s="3" customFormat="1" ht="15">
      <c r="A68" s="234"/>
      <c r="B68" s="37"/>
      <c r="C68" s="37"/>
      <c r="D68" s="37"/>
      <c r="E68" s="37"/>
      <c r="F68" s="37"/>
      <c r="G68" s="283"/>
      <c r="H68" s="37"/>
      <c r="I68" s="37"/>
      <c r="J68" s="37"/>
      <c r="K68" s="453"/>
      <c r="L68" s="37"/>
      <c r="M68" s="37"/>
    </row>
    <row r="69" spans="1:13" s="3" customFormat="1" ht="15">
      <c r="A69" s="234"/>
      <c r="B69" s="37"/>
      <c r="C69" s="37"/>
      <c r="D69" s="37"/>
      <c r="E69" s="37"/>
      <c r="F69" s="37"/>
      <c r="G69" s="283"/>
      <c r="H69" s="37"/>
      <c r="I69" s="37"/>
      <c r="J69" s="37"/>
      <c r="K69" s="453"/>
      <c r="L69" s="37"/>
      <c r="M69" s="37"/>
    </row>
    <row r="70" spans="1:13" s="3" customFormat="1" ht="15">
      <c r="A70" s="234"/>
      <c r="B70" s="37"/>
      <c r="C70" s="37"/>
      <c r="D70" s="37"/>
      <c r="E70" s="37"/>
      <c r="F70" s="37"/>
      <c r="G70" s="283"/>
      <c r="H70" s="37"/>
      <c r="I70" s="37"/>
      <c r="J70" s="37"/>
      <c r="K70" s="453"/>
      <c r="L70" s="37"/>
      <c r="M70" s="37"/>
    </row>
    <row r="71" spans="1:13" s="3" customFormat="1" ht="15">
      <c r="A71" s="234"/>
      <c r="B71" s="37"/>
      <c r="C71" s="37"/>
      <c r="D71" s="37"/>
      <c r="E71" s="37"/>
      <c r="F71" s="37"/>
      <c r="G71" s="283"/>
      <c r="H71" s="37"/>
      <c r="I71" s="37"/>
      <c r="J71" s="37"/>
      <c r="K71" s="453"/>
      <c r="L71" s="37"/>
      <c r="M71" s="37"/>
    </row>
    <row r="72" spans="1:13" s="3" customFormat="1" ht="15">
      <c r="A72" s="234"/>
      <c r="B72" s="37"/>
      <c r="C72" s="37"/>
      <c r="D72" s="37"/>
      <c r="E72" s="37"/>
      <c r="F72" s="37"/>
      <c r="G72" s="283"/>
      <c r="H72" s="37"/>
      <c r="I72" s="37"/>
      <c r="J72" s="37"/>
      <c r="K72" s="453"/>
      <c r="L72" s="37"/>
      <c r="M72" s="37"/>
    </row>
    <row r="73" spans="1:13" s="3" customFormat="1" ht="15">
      <c r="A73" s="234"/>
      <c r="B73" s="37"/>
      <c r="C73" s="37"/>
      <c r="D73" s="37"/>
      <c r="E73" s="37"/>
      <c r="F73" s="37"/>
      <c r="G73" s="283"/>
      <c r="H73" s="37"/>
      <c r="I73" s="37"/>
      <c r="J73" s="37"/>
      <c r="K73" s="453"/>
      <c r="L73" s="37"/>
      <c r="M73" s="37"/>
    </row>
    <row r="74" spans="1:13" s="3" customFormat="1" ht="15">
      <c r="A74" s="234"/>
      <c r="B74" s="37"/>
      <c r="C74" s="37"/>
      <c r="D74" s="37"/>
      <c r="E74" s="37"/>
      <c r="F74" s="37"/>
      <c r="G74" s="283"/>
      <c r="H74" s="37"/>
      <c r="I74" s="37"/>
      <c r="J74" s="37"/>
      <c r="K74" s="453"/>
      <c r="L74" s="37"/>
      <c r="M74" s="37"/>
    </row>
    <row r="75" spans="1:13" s="3" customFormat="1" ht="15">
      <c r="A75" s="234"/>
      <c r="B75" s="37"/>
      <c r="C75" s="37"/>
      <c r="D75" s="37"/>
      <c r="E75" s="37"/>
      <c r="F75" s="37"/>
      <c r="G75" s="283"/>
      <c r="H75" s="37"/>
      <c r="I75" s="37"/>
      <c r="J75" s="37"/>
      <c r="K75" s="453"/>
      <c r="L75" s="37"/>
      <c r="M75" s="37"/>
    </row>
    <row r="76" spans="1:13" s="3" customFormat="1" ht="15">
      <c r="A76" s="234"/>
      <c r="B76" s="37"/>
      <c r="C76" s="37"/>
      <c r="D76" s="37"/>
      <c r="E76" s="37"/>
      <c r="F76" s="37"/>
      <c r="G76" s="283"/>
      <c r="H76" s="37"/>
      <c r="I76" s="37"/>
      <c r="J76" s="37"/>
      <c r="K76" s="453"/>
      <c r="L76" s="37"/>
      <c r="M76" s="37"/>
    </row>
    <row r="77" spans="1:13" s="3" customFormat="1" ht="15">
      <c r="A77" s="234"/>
      <c r="B77" s="37"/>
      <c r="C77" s="37"/>
      <c r="D77" s="37"/>
      <c r="E77" s="37"/>
      <c r="F77" s="37"/>
      <c r="G77" s="283"/>
      <c r="H77" s="37"/>
      <c r="I77" s="37"/>
      <c r="J77" s="37"/>
      <c r="K77" s="453"/>
      <c r="L77" s="37"/>
      <c r="M77" s="37"/>
    </row>
    <row r="78" spans="1:13" s="3" customFormat="1" ht="15">
      <c r="A78" s="234"/>
      <c r="B78" s="37"/>
      <c r="C78" s="37"/>
      <c r="D78" s="37"/>
      <c r="E78" s="37"/>
      <c r="F78" s="37"/>
      <c r="G78" s="283"/>
      <c r="H78" s="37"/>
      <c r="I78" s="37"/>
      <c r="J78" s="37"/>
      <c r="K78" s="453"/>
      <c r="L78" s="37"/>
      <c r="M78" s="37"/>
    </row>
    <row r="79" spans="1:13" s="3" customFormat="1" ht="15">
      <c r="A79" s="234"/>
      <c r="B79" s="37"/>
      <c r="C79" s="37"/>
      <c r="D79" s="37"/>
      <c r="E79" s="37"/>
      <c r="F79" s="37"/>
      <c r="G79" s="283"/>
      <c r="H79" s="37"/>
      <c r="I79" s="37"/>
      <c r="J79" s="37"/>
      <c r="K79" s="453"/>
      <c r="L79" s="37"/>
      <c r="M79" s="37"/>
    </row>
    <row r="80" spans="1:13" s="3" customFormat="1" ht="15">
      <c r="A80" s="234"/>
      <c r="B80" s="37"/>
      <c r="C80" s="37"/>
      <c r="D80" s="37"/>
      <c r="E80" s="37"/>
      <c r="F80" s="37"/>
      <c r="G80" s="283"/>
      <c r="H80" s="37"/>
      <c r="I80" s="37"/>
      <c r="J80" s="37"/>
      <c r="K80" s="453"/>
      <c r="L80" s="37"/>
      <c r="M80" s="37"/>
    </row>
    <row r="81" spans="1:13" s="3" customFormat="1" ht="15">
      <c r="A81" s="234"/>
      <c r="B81" s="37"/>
      <c r="C81" s="37"/>
      <c r="D81" s="37"/>
      <c r="E81" s="37"/>
      <c r="F81" s="37"/>
      <c r="G81" s="283"/>
      <c r="H81" s="37"/>
      <c r="I81" s="37"/>
      <c r="J81" s="37"/>
      <c r="K81" s="453"/>
      <c r="L81" s="37"/>
      <c r="M81" s="37"/>
    </row>
    <row r="82" spans="1:13" s="3" customFormat="1" ht="15">
      <c r="A82" s="234"/>
      <c r="B82" s="37"/>
      <c r="C82" s="37"/>
      <c r="D82" s="37"/>
      <c r="E82" s="37"/>
      <c r="F82" s="37"/>
      <c r="G82" s="283"/>
      <c r="H82" s="37"/>
      <c r="I82" s="37"/>
      <c r="J82" s="37"/>
      <c r="K82" s="453"/>
      <c r="L82" s="37"/>
      <c r="M82" s="37"/>
    </row>
    <row r="83" spans="1:13" s="3" customFormat="1" ht="15">
      <c r="A83" s="234"/>
      <c r="B83" s="37"/>
      <c r="C83" s="37"/>
      <c r="D83" s="37"/>
      <c r="E83" s="37"/>
      <c r="F83" s="37"/>
      <c r="G83" s="283"/>
      <c r="H83" s="37"/>
      <c r="I83" s="37"/>
      <c r="J83" s="37"/>
      <c r="K83" s="453"/>
      <c r="L83" s="37"/>
      <c r="M83" s="37"/>
    </row>
    <row r="84" spans="1:13" s="3" customFormat="1" ht="15">
      <c r="A84" s="234"/>
      <c r="B84" s="37"/>
      <c r="C84" s="37"/>
      <c r="D84" s="37"/>
      <c r="E84" s="37"/>
      <c r="F84" s="37"/>
      <c r="G84" s="283"/>
      <c r="H84" s="37"/>
      <c r="I84" s="37"/>
      <c r="J84" s="37"/>
      <c r="K84" s="453"/>
      <c r="L84" s="37"/>
      <c r="M84" s="37"/>
    </row>
    <row r="85" spans="1:13" s="3" customFormat="1" ht="15">
      <c r="A85" s="234"/>
      <c r="B85" s="37"/>
      <c r="C85" s="37"/>
      <c r="D85" s="37"/>
      <c r="E85" s="37"/>
      <c r="F85" s="37"/>
      <c r="G85" s="283"/>
      <c r="H85" s="37"/>
      <c r="I85" s="37"/>
      <c r="J85" s="37"/>
      <c r="K85" s="453"/>
      <c r="L85" s="37"/>
      <c r="M85" s="37"/>
    </row>
    <row r="86" spans="1:13" s="3" customFormat="1" ht="15">
      <c r="A86" s="234"/>
      <c r="B86" s="37"/>
      <c r="C86" s="37"/>
      <c r="D86" s="37"/>
      <c r="E86" s="37"/>
      <c r="F86" s="37"/>
      <c r="G86" s="283"/>
      <c r="H86" s="37"/>
      <c r="I86" s="37"/>
      <c r="J86" s="37"/>
      <c r="K86" s="453"/>
      <c r="L86" s="37"/>
      <c r="M86" s="37"/>
    </row>
    <row r="87" spans="1:13" s="3" customFormat="1" ht="15">
      <c r="A87" s="234"/>
      <c r="B87" s="37"/>
      <c r="C87" s="37"/>
      <c r="D87" s="37"/>
      <c r="E87" s="37"/>
      <c r="F87" s="37"/>
      <c r="G87" s="283"/>
      <c r="H87" s="37"/>
      <c r="I87" s="37"/>
      <c r="J87" s="37"/>
      <c r="K87" s="453"/>
      <c r="L87" s="37"/>
      <c r="M87" s="37"/>
    </row>
    <row r="88" spans="1:13" s="3" customFormat="1" ht="15">
      <c r="A88" s="234"/>
      <c r="B88" s="37"/>
      <c r="C88" s="37"/>
      <c r="D88" s="37"/>
      <c r="E88" s="37"/>
      <c r="F88" s="37"/>
      <c r="G88" s="283"/>
      <c r="H88" s="37"/>
      <c r="I88" s="37"/>
      <c r="J88" s="37"/>
      <c r="K88" s="453"/>
      <c r="L88" s="37"/>
      <c r="M88" s="37"/>
    </row>
    <row r="89" spans="1:13" s="3" customFormat="1" ht="15">
      <c r="A89" s="234"/>
      <c r="B89" s="37"/>
      <c r="C89" s="37"/>
      <c r="D89" s="37"/>
      <c r="E89" s="37"/>
      <c r="F89" s="37"/>
      <c r="G89" s="283"/>
      <c r="H89" s="37"/>
      <c r="I89" s="37"/>
      <c r="J89" s="37"/>
      <c r="K89" s="453"/>
      <c r="L89" s="37"/>
      <c r="M89" s="37"/>
    </row>
    <row r="90" spans="1:13" s="3" customFormat="1" ht="15">
      <c r="A90" s="234"/>
      <c r="B90" s="37"/>
      <c r="C90" s="37"/>
      <c r="D90" s="37"/>
      <c r="E90" s="37"/>
      <c r="F90" s="37"/>
      <c r="G90" s="283"/>
      <c r="H90" s="37"/>
      <c r="I90" s="37"/>
      <c r="J90" s="37"/>
      <c r="K90" s="453"/>
      <c r="L90" s="37"/>
      <c r="M90" s="37"/>
    </row>
    <row r="91" spans="1:13" s="3" customFormat="1" ht="15">
      <c r="A91" s="234"/>
      <c r="B91" s="37"/>
      <c r="C91" s="37"/>
      <c r="D91" s="37"/>
      <c r="E91" s="37"/>
      <c r="F91" s="37"/>
      <c r="G91" s="283"/>
      <c r="H91" s="37"/>
      <c r="I91" s="37"/>
      <c r="J91" s="37"/>
      <c r="K91" s="453"/>
      <c r="L91" s="37"/>
      <c r="M91" s="37"/>
    </row>
    <row r="92" spans="1:13" s="3" customFormat="1" ht="15">
      <c r="A92" s="234"/>
      <c r="B92" s="37"/>
      <c r="C92" s="37"/>
      <c r="D92" s="37"/>
      <c r="E92" s="37"/>
      <c r="F92" s="37"/>
      <c r="G92" s="283"/>
      <c r="H92" s="37"/>
      <c r="I92" s="37"/>
      <c r="J92" s="37"/>
      <c r="K92" s="453"/>
      <c r="L92" s="37"/>
      <c r="M92" s="37"/>
    </row>
    <row r="93" spans="1:13" s="3" customFormat="1" ht="15">
      <c r="A93" s="234"/>
      <c r="B93" s="37"/>
      <c r="C93" s="37"/>
      <c r="D93" s="37"/>
      <c r="E93" s="37"/>
      <c r="F93" s="37"/>
      <c r="G93" s="283"/>
      <c r="H93" s="37"/>
      <c r="I93" s="37"/>
      <c r="J93" s="37"/>
      <c r="K93" s="453"/>
      <c r="L93" s="37"/>
      <c r="M93" s="37"/>
    </row>
    <row r="94" spans="1:13" s="3" customFormat="1" ht="15">
      <c r="A94" s="300"/>
      <c r="B94" s="301" t="s">
        <v>2241</v>
      </c>
      <c r="C94" s="301"/>
      <c r="D94" s="302"/>
      <c r="E94" s="302"/>
      <c r="F94" s="303"/>
      <c r="G94" s="283"/>
      <c r="H94" s="289"/>
      <c r="I94" s="289"/>
      <c r="J94" s="290"/>
      <c r="K94" s="290"/>
      <c r="L94" s="290"/>
      <c r="M94" s="37"/>
    </row>
    <row r="95" spans="1:13" s="3" customFormat="1" ht="15">
      <c r="A95" s="234"/>
      <c r="B95" s="37"/>
      <c r="C95" s="37"/>
      <c r="D95" s="37"/>
      <c r="E95" s="37"/>
      <c r="F95" s="37"/>
      <c r="G95" s="304"/>
      <c r="H95" s="37"/>
      <c r="I95" s="37"/>
      <c r="J95" s="37"/>
      <c r="K95" s="453"/>
      <c r="L95" s="37"/>
      <c r="M95" s="37"/>
    </row>
    <row r="96" spans="1:13" s="3" customFormat="1" ht="15">
      <c r="A96" s="234"/>
      <c r="B96" s="37"/>
      <c r="C96" s="37"/>
      <c r="D96" s="37"/>
      <c r="E96" s="37"/>
      <c r="F96" s="37"/>
      <c r="G96" s="283"/>
      <c r="H96" s="37"/>
      <c r="I96" s="37"/>
      <c r="J96" s="37"/>
      <c r="K96" s="453"/>
      <c r="L96" s="37"/>
      <c r="M96" s="37"/>
    </row>
    <row r="97" spans="1:13" s="3" customFormat="1" ht="15">
      <c r="A97" s="234"/>
      <c r="B97" s="37"/>
      <c r="C97" s="37"/>
      <c r="D97" s="37"/>
      <c r="E97" s="37"/>
      <c r="F97" s="37"/>
      <c r="G97" s="283"/>
      <c r="H97" s="37"/>
      <c r="I97" s="37"/>
      <c r="J97" s="37"/>
      <c r="K97" s="453"/>
      <c r="L97" s="37"/>
      <c r="M97" s="37"/>
    </row>
    <row r="98" spans="1:13" s="3" customFormat="1" ht="15">
      <c r="A98" s="234"/>
      <c r="B98" s="37"/>
      <c r="C98" s="37"/>
      <c r="D98" s="37"/>
      <c r="E98" s="37"/>
      <c r="F98" s="37"/>
      <c r="G98" s="283"/>
      <c r="H98" s="37"/>
      <c r="I98" s="37"/>
      <c r="J98" s="37"/>
      <c r="K98" s="453"/>
      <c r="L98" s="37"/>
      <c r="M98" s="37"/>
    </row>
    <row r="99" spans="1:13" s="3" customFormat="1" ht="15">
      <c r="A99" s="234"/>
      <c r="B99" s="37"/>
      <c r="C99" s="37"/>
      <c r="D99" s="37"/>
      <c r="E99" s="37"/>
      <c r="F99" s="37"/>
      <c r="G99" s="283"/>
      <c r="H99" s="37"/>
      <c r="I99" s="37"/>
      <c r="J99" s="37"/>
      <c r="K99" s="453"/>
      <c r="L99" s="37"/>
      <c r="M99" s="37"/>
    </row>
    <row r="100" spans="1:13" s="3" customFormat="1" ht="15">
      <c r="A100" s="234"/>
      <c r="B100" s="37"/>
      <c r="C100" s="37"/>
      <c r="D100" s="37"/>
      <c r="E100" s="37"/>
      <c r="F100" s="37"/>
      <c r="G100" s="283"/>
      <c r="H100" s="37"/>
      <c r="I100" s="37"/>
      <c r="J100" s="37"/>
      <c r="K100" s="453"/>
      <c r="L100" s="37"/>
      <c r="M100" s="37"/>
    </row>
    <row r="101" spans="1:13" s="3" customFormat="1" ht="15">
      <c r="A101" s="234"/>
      <c r="B101" s="37"/>
      <c r="C101" s="37"/>
      <c r="D101" s="37"/>
      <c r="E101" s="37"/>
      <c r="F101" s="37"/>
      <c r="G101" s="283"/>
      <c r="H101" s="37"/>
      <c r="I101" s="37"/>
      <c r="J101" s="37"/>
      <c r="K101" s="453"/>
      <c r="L101" s="37"/>
      <c r="M101" s="37"/>
    </row>
    <row r="102" spans="1:13" s="3" customFormat="1" ht="15">
      <c r="A102" s="234"/>
      <c r="B102" s="37"/>
      <c r="C102" s="37"/>
      <c r="D102" s="37"/>
      <c r="E102" s="37"/>
      <c r="F102" s="37"/>
      <c r="G102" s="283"/>
      <c r="H102" s="37"/>
      <c r="I102" s="37"/>
      <c r="J102" s="37"/>
      <c r="K102" s="453"/>
      <c r="L102" s="37"/>
      <c r="M102" s="37"/>
    </row>
    <row r="103" spans="1:13" s="3" customFormat="1" ht="15">
      <c r="A103" s="234"/>
      <c r="B103" s="37"/>
      <c r="C103" s="37"/>
      <c r="D103" s="37"/>
      <c r="E103" s="37"/>
      <c r="F103" s="37"/>
      <c r="G103" s="283"/>
      <c r="H103" s="37"/>
      <c r="I103" s="37"/>
      <c r="J103" s="37"/>
      <c r="K103" s="453"/>
      <c r="L103" s="37"/>
      <c r="M103" s="37"/>
    </row>
    <row r="104" spans="1:13" s="3" customFormat="1" ht="15">
      <c r="A104" s="234"/>
      <c r="B104" s="37"/>
      <c r="C104" s="37"/>
      <c r="D104" s="37"/>
      <c r="E104" s="37"/>
      <c r="F104" s="37"/>
      <c r="G104" s="283"/>
      <c r="H104" s="37"/>
      <c r="I104" s="37"/>
      <c r="J104" s="37"/>
      <c r="K104" s="453"/>
      <c r="L104" s="37"/>
      <c r="M104" s="37"/>
    </row>
    <row r="105" spans="1:13" s="3" customFormat="1" ht="15">
      <c r="A105" s="234"/>
      <c r="B105" s="37"/>
      <c r="C105" s="37"/>
      <c r="D105" s="37"/>
      <c r="E105" s="37"/>
      <c r="F105" s="37"/>
      <c r="G105" s="283"/>
      <c r="H105" s="37"/>
      <c r="I105" s="37"/>
      <c r="J105" s="37"/>
      <c r="K105" s="453"/>
      <c r="L105" s="37"/>
      <c r="M105" s="37"/>
    </row>
    <row r="106" spans="1:13" s="3" customFormat="1" ht="15">
      <c r="A106" s="234"/>
      <c r="B106" s="37"/>
      <c r="C106" s="37"/>
      <c r="D106" s="37"/>
      <c r="E106" s="37"/>
      <c r="F106" s="37"/>
      <c r="G106" s="283"/>
      <c r="H106" s="37"/>
      <c r="I106" s="37"/>
      <c r="J106" s="37"/>
      <c r="K106" s="453"/>
      <c r="L106" s="37"/>
      <c r="M106" s="37"/>
    </row>
    <row r="107" spans="1:13" s="3" customFormat="1" ht="15">
      <c r="A107" s="234"/>
      <c r="B107" s="37"/>
      <c r="C107" s="37"/>
      <c r="D107" s="37"/>
      <c r="E107" s="37"/>
      <c r="F107" s="37"/>
      <c r="G107" s="283"/>
      <c r="H107" s="37"/>
      <c r="I107" s="37"/>
      <c r="J107" s="37"/>
      <c r="K107" s="453"/>
      <c r="L107" s="37"/>
      <c r="M107" s="37"/>
    </row>
    <row r="108" spans="1:13" s="3" customFormat="1" ht="15">
      <c r="A108" s="234"/>
      <c r="B108" s="37"/>
      <c r="C108" s="37"/>
      <c r="D108" s="37"/>
      <c r="E108" s="37"/>
      <c r="F108" s="37"/>
      <c r="G108" s="283"/>
      <c r="H108" s="37"/>
      <c r="I108" s="37"/>
      <c r="J108" s="37"/>
      <c r="K108" s="453"/>
      <c r="L108" s="37"/>
      <c r="M108" s="37"/>
    </row>
    <row r="109" spans="1:13" s="3" customFormat="1" ht="15">
      <c r="A109" s="234"/>
      <c r="B109" s="37"/>
      <c r="C109" s="37"/>
      <c r="D109" s="37"/>
      <c r="E109" s="37"/>
      <c r="F109" s="37"/>
      <c r="G109" s="283"/>
      <c r="H109" s="37"/>
      <c r="I109" s="37"/>
      <c r="J109" s="37"/>
      <c r="K109" s="453"/>
      <c r="L109" s="37"/>
      <c r="M109" s="37"/>
    </row>
    <row r="110" spans="1:13" s="3" customFormat="1" ht="15">
      <c r="A110" s="234"/>
      <c r="B110" s="37"/>
      <c r="C110" s="37"/>
      <c r="D110" s="37"/>
      <c r="E110" s="37"/>
      <c r="F110" s="37"/>
      <c r="G110" s="283"/>
      <c r="H110" s="37"/>
      <c r="I110" s="37"/>
      <c r="J110" s="37"/>
      <c r="K110" s="453"/>
      <c r="L110" s="37"/>
      <c r="M110" s="37"/>
    </row>
    <row r="111" spans="1:13" s="3" customFormat="1" ht="15">
      <c r="A111" s="234"/>
      <c r="B111" s="37"/>
      <c r="C111" s="37"/>
      <c r="D111" s="37"/>
      <c r="E111" s="37"/>
      <c r="F111" s="37"/>
      <c r="G111" s="283"/>
      <c r="H111" s="37"/>
      <c r="I111" s="37"/>
      <c r="J111" s="37"/>
      <c r="K111" s="453"/>
      <c r="L111" s="37"/>
      <c r="M111" s="37"/>
    </row>
    <row r="112" spans="1:13" s="3" customFormat="1" ht="15">
      <c r="A112" s="234"/>
      <c r="B112" s="37"/>
      <c r="C112" s="37"/>
      <c r="D112" s="37"/>
      <c r="E112" s="37"/>
      <c r="F112" s="37"/>
      <c r="G112" s="283"/>
      <c r="H112" s="37"/>
      <c r="I112" s="37"/>
      <c r="J112" s="37"/>
      <c r="K112" s="453"/>
      <c r="L112" s="37"/>
      <c r="M112" s="37"/>
    </row>
    <row r="113" spans="1:13" s="3" customFormat="1" ht="15">
      <c r="A113" s="234"/>
      <c r="B113" s="37"/>
      <c r="C113" s="37"/>
      <c r="D113" s="37"/>
      <c r="E113" s="37"/>
      <c r="F113" s="37"/>
      <c r="G113" s="283"/>
      <c r="H113" s="37"/>
      <c r="I113" s="37"/>
      <c r="J113" s="37"/>
      <c r="K113" s="453"/>
      <c r="L113" s="37"/>
      <c r="M113" s="37"/>
    </row>
    <row r="114" spans="1:13" s="3" customFormat="1" ht="15">
      <c r="A114" s="234"/>
      <c r="B114" s="37"/>
      <c r="C114" s="37"/>
      <c r="D114" s="37"/>
      <c r="E114" s="37"/>
      <c r="F114" s="37"/>
      <c r="G114" s="283"/>
      <c r="H114" s="37"/>
      <c r="I114" s="37"/>
      <c r="J114" s="37"/>
      <c r="K114" s="453"/>
      <c r="L114" s="37"/>
      <c r="M114" s="37"/>
    </row>
    <row r="115" spans="1:13" s="3" customFormat="1" ht="15">
      <c r="A115" s="234"/>
      <c r="B115" s="37"/>
      <c r="C115" s="37"/>
      <c r="D115" s="37"/>
      <c r="E115" s="37"/>
      <c r="F115" s="37"/>
      <c r="G115" s="283"/>
      <c r="H115" s="37"/>
      <c r="I115" s="37"/>
      <c r="J115" s="37"/>
      <c r="K115" s="453"/>
      <c r="L115" s="37"/>
      <c r="M115" s="37"/>
    </row>
    <row r="116" spans="1:13" s="3" customFormat="1" ht="15">
      <c r="A116" s="234"/>
      <c r="B116" s="37"/>
      <c r="C116" s="37"/>
      <c r="D116" s="37"/>
      <c r="E116" s="37"/>
      <c r="F116" s="37"/>
      <c r="G116" s="283"/>
      <c r="H116" s="37"/>
      <c r="I116" s="37"/>
      <c r="J116" s="37"/>
      <c r="K116" s="453"/>
      <c r="L116" s="37"/>
      <c r="M116" s="37"/>
    </row>
    <row r="117" spans="1:13" s="3" customFormat="1" ht="15">
      <c r="A117" s="4"/>
      <c r="G117" s="25"/>
      <c r="K117" s="450"/>
    </row>
    <row r="118" spans="1:13" s="3" customFormat="1" ht="15">
      <c r="A118" s="4"/>
      <c r="G118" s="25"/>
      <c r="K118" s="450"/>
    </row>
    <row r="119" spans="1:13" s="3" customFormat="1" ht="15">
      <c r="A119" s="4"/>
      <c r="G119" s="25"/>
      <c r="K119" s="450"/>
    </row>
    <row r="120" spans="1:13" s="3" customFormat="1" ht="15">
      <c r="A120" s="4"/>
      <c r="G120" s="25"/>
      <c r="K120" s="450"/>
    </row>
    <row r="121" spans="1:13" s="3" customFormat="1" ht="15">
      <c r="A121" s="4"/>
      <c r="G121" s="25"/>
      <c r="K121" s="450"/>
    </row>
    <row r="122" spans="1:13" s="3" customFormat="1" ht="15">
      <c r="A122" s="4"/>
      <c r="G122" s="25"/>
      <c r="K122" s="450"/>
    </row>
    <row r="123" spans="1:13" s="3" customFormat="1" ht="15">
      <c r="A123" s="4"/>
      <c r="G123" s="25"/>
      <c r="K123" s="450"/>
    </row>
    <row r="124" spans="1:13" s="3" customFormat="1" ht="15">
      <c r="A124" s="4"/>
      <c r="G124" s="25"/>
      <c r="K124" s="450"/>
    </row>
    <row r="125" spans="1:13" s="3" customFormat="1" ht="15">
      <c r="A125" s="4"/>
      <c r="G125" s="25"/>
      <c r="K125" s="450"/>
    </row>
    <row r="126" spans="1:13" s="3" customFormat="1" ht="15">
      <c r="A126" s="4"/>
      <c r="G126" s="25"/>
      <c r="K126" s="450"/>
    </row>
    <row r="127" spans="1:13" s="3" customFormat="1" ht="15">
      <c r="A127" s="4"/>
      <c r="G127" s="25"/>
      <c r="K127" s="450"/>
    </row>
    <row r="128" spans="1:13" s="3" customFormat="1" ht="15">
      <c r="A128" s="4"/>
      <c r="G128" s="25"/>
      <c r="K128" s="450"/>
    </row>
    <row r="129" spans="1:11" s="3" customFormat="1" ht="15">
      <c r="A129" s="4"/>
      <c r="G129" s="25"/>
      <c r="K129" s="450"/>
    </row>
    <row r="130" spans="1:11" s="3" customFormat="1" ht="15">
      <c r="A130" s="4"/>
      <c r="G130" s="25"/>
      <c r="K130" s="450"/>
    </row>
    <row r="131" spans="1:11" s="3" customFormat="1" ht="15">
      <c r="A131" s="4"/>
      <c r="G131" s="25"/>
      <c r="K131" s="450"/>
    </row>
    <row r="132" spans="1:11" s="3" customFormat="1" ht="15">
      <c r="A132" s="4"/>
      <c r="G132" s="25"/>
      <c r="K132" s="450"/>
    </row>
    <row r="133" spans="1:11" s="3" customFormat="1" ht="15">
      <c r="A133" s="4"/>
      <c r="G133" s="25"/>
      <c r="K133" s="450"/>
    </row>
    <row r="134" spans="1:11" s="3" customFormat="1" ht="15">
      <c r="A134" s="4"/>
      <c r="G134" s="25"/>
      <c r="K134" s="450"/>
    </row>
    <row r="135" spans="1:11" s="3" customFormat="1" ht="15">
      <c r="A135" s="4"/>
      <c r="G135" s="25"/>
      <c r="K135" s="450"/>
    </row>
    <row r="136" spans="1:11" s="3" customFormat="1" ht="15">
      <c r="A136" s="4"/>
      <c r="G136" s="25"/>
      <c r="K136" s="450"/>
    </row>
    <row r="137" spans="1:11" s="3" customFormat="1" ht="15">
      <c r="A137" s="4"/>
      <c r="G137" s="25"/>
      <c r="K137" s="450"/>
    </row>
    <row r="138" spans="1:11" s="3" customFormat="1" ht="15">
      <c r="A138" s="4"/>
      <c r="G138" s="25"/>
      <c r="K138" s="450"/>
    </row>
    <row r="139" spans="1:11" s="3" customFormat="1" ht="15">
      <c r="A139" s="4"/>
      <c r="G139" s="25"/>
      <c r="K139" s="450"/>
    </row>
    <row r="140" spans="1:11" s="3" customFormat="1" ht="15">
      <c r="A140" s="4"/>
      <c r="G140" s="25"/>
      <c r="K140" s="450"/>
    </row>
    <row r="141" spans="1:11" s="3" customFormat="1" ht="15">
      <c r="A141" s="4"/>
      <c r="G141" s="25"/>
      <c r="K141" s="450"/>
    </row>
    <row r="142" spans="1:11" s="3" customFormat="1" ht="15">
      <c r="A142" s="4"/>
      <c r="G142" s="25"/>
      <c r="K142" s="450"/>
    </row>
    <row r="143" spans="1:11" s="3" customFormat="1" ht="15">
      <c r="A143" s="4"/>
      <c r="G143" s="25"/>
      <c r="K143" s="450"/>
    </row>
    <row r="144" spans="1:11" s="3" customFormat="1" ht="15">
      <c r="A144" s="4"/>
      <c r="G144" s="25"/>
      <c r="K144" s="450"/>
    </row>
    <row r="145" spans="1:11" s="3" customFormat="1" ht="15">
      <c r="A145" s="4"/>
      <c r="G145" s="25"/>
      <c r="K145" s="450"/>
    </row>
  </sheetData>
  <mergeCells count="8">
    <mergeCell ref="G1:L1"/>
    <mergeCell ref="G2:L2"/>
    <mergeCell ref="A3:D3"/>
    <mergeCell ref="E3:F3"/>
    <mergeCell ref="G3:J3"/>
    <mergeCell ref="A1:F1"/>
    <mergeCell ref="A2:F2"/>
    <mergeCell ref="K3:L3"/>
  </mergeCells>
  <pageMargins left="0.78740157480314965" right="0.55118110236220474" top="0.55118110236220474" bottom="0.55118110236220474" header="0.31496062992125984" footer="0.31496062992125984"/>
  <pageSetup paperSize="9" firstPageNumber="44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46"/>
  <sheetViews>
    <sheetView topLeftCell="C4" workbookViewId="0">
      <selection activeCell="C47" sqref="C47"/>
    </sheetView>
  </sheetViews>
  <sheetFormatPr defaultRowHeight="17.45" customHeight="1"/>
  <cols>
    <col min="1" max="1" width="6.85546875" style="2" customWidth="1"/>
    <col min="2" max="2" width="30.28515625" customWidth="1"/>
    <col min="3" max="3" width="12.7109375" customWidth="1"/>
    <col min="4" max="4" width="13.42578125" customWidth="1"/>
    <col min="5" max="5" width="12" customWidth="1"/>
    <col min="6" max="6" width="12.28515625" customWidth="1"/>
    <col min="7" max="7" width="7.42578125" style="24" customWidth="1"/>
    <col min="8" max="8" width="33.140625" customWidth="1"/>
    <col min="9" max="9" width="12.28515625" customWidth="1"/>
    <col min="10" max="10" width="11.42578125" customWidth="1"/>
    <col min="11" max="11" width="12" customWidth="1"/>
    <col min="12" max="12" width="11.42578125" customWidth="1"/>
  </cols>
  <sheetData>
    <row r="1" spans="1:12" ht="18" customHeight="1">
      <c r="A1" s="615" t="s">
        <v>0</v>
      </c>
      <c r="B1" s="615"/>
      <c r="C1" s="615"/>
      <c r="D1" s="615"/>
      <c r="E1" s="615"/>
      <c r="F1" s="615"/>
      <c r="G1" s="615" t="s">
        <v>0</v>
      </c>
      <c r="H1" s="615"/>
      <c r="I1" s="615"/>
      <c r="J1" s="615"/>
      <c r="K1" s="615"/>
      <c r="L1" s="615"/>
    </row>
    <row r="2" spans="1:12" ht="15.6" customHeight="1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5.6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2" ht="41.45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2" ht="24">
      <c r="A5" s="51" t="s">
        <v>789</v>
      </c>
      <c r="B5" s="262" t="s">
        <v>790</v>
      </c>
      <c r="C5" s="262"/>
      <c r="D5" s="262"/>
      <c r="E5" s="262"/>
      <c r="F5" s="226"/>
      <c r="G5" s="231" t="s">
        <v>793</v>
      </c>
      <c r="H5" s="231" t="s">
        <v>794</v>
      </c>
      <c r="I5" s="231"/>
      <c r="J5" s="231"/>
      <c r="K5" s="231"/>
      <c r="L5" s="231"/>
    </row>
    <row r="6" spans="1:12" ht="15">
      <c r="A6" s="146" t="s">
        <v>791</v>
      </c>
      <c r="B6" s="153" t="s">
        <v>120</v>
      </c>
      <c r="C6" s="153">
        <v>0</v>
      </c>
      <c r="D6" s="273">
        <v>50000</v>
      </c>
      <c r="E6" s="241">
        <v>8598</v>
      </c>
      <c r="F6" s="162">
        <v>50000</v>
      </c>
      <c r="G6" s="240" t="s">
        <v>795</v>
      </c>
      <c r="H6" s="227" t="s">
        <v>33</v>
      </c>
      <c r="I6" s="162">
        <v>0</v>
      </c>
      <c r="J6" s="273">
        <v>20000</v>
      </c>
      <c r="K6" s="150">
        <v>0</v>
      </c>
      <c r="L6" s="162">
        <v>0</v>
      </c>
    </row>
    <row r="7" spans="1:12" ht="15">
      <c r="A7" s="146" t="s">
        <v>792</v>
      </c>
      <c r="B7" s="153" t="s">
        <v>558</v>
      </c>
      <c r="C7" s="153">
        <v>0</v>
      </c>
      <c r="D7" s="273">
        <v>100000</v>
      </c>
      <c r="E7" s="241">
        <v>0</v>
      </c>
      <c r="F7" s="162">
        <v>100000</v>
      </c>
      <c r="G7" s="240" t="s">
        <v>796</v>
      </c>
      <c r="H7" s="227" t="s">
        <v>35</v>
      </c>
      <c r="I7" s="162">
        <v>0</v>
      </c>
      <c r="J7" s="273">
        <v>50000</v>
      </c>
      <c r="K7" s="150">
        <v>7780</v>
      </c>
      <c r="L7" s="162">
        <v>0</v>
      </c>
    </row>
    <row r="8" spans="1:12" ht="15.6" customHeight="1">
      <c r="A8" s="276"/>
      <c r="B8" s="153"/>
      <c r="C8" s="153"/>
      <c r="D8" s="273"/>
      <c r="E8" s="241"/>
      <c r="F8" s="162"/>
      <c r="G8" s="240" t="s">
        <v>797</v>
      </c>
      <c r="H8" s="227" t="s">
        <v>37</v>
      </c>
      <c r="I8" s="162">
        <v>0</v>
      </c>
      <c r="J8" s="273">
        <v>50000</v>
      </c>
      <c r="K8" s="150">
        <v>24130</v>
      </c>
      <c r="L8" s="162">
        <v>0</v>
      </c>
    </row>
    <row r="9" spans="1:12" ht="15">
      <c r="A9" s="191"/>
      <c r="B9" s="39"/>
      <c r="C9" s="39"/>
      <c r="D9" s="39"/>
      <c r="E9" s="39"/>
      <c r="F9" s="39"/>
      <c r="G9" s="135" t="s">
        <v>44</v>
      </c>
      <c r="H9" s="228" t="s">
        <v>45</v>
      </c>
      <c r="I9" s="247">
        <f>SUM(I6:I8)</f>
        <v>0</v>
      </c>
      <c r="J9" s="277">
        <f>SUM(J6:J8)</f>
        <v>120000</v>
      </c>
      <c r="K9" s="277">
        <f>SUM(K6:K8)</f>
        <v>31910</v>
      </c>
      <c r="L9" s="277">
        <f>SUM(L6:L8)</f>
        <v>0</v>
      </c>
    </row>
    <row r="10" spans="1:12" ht="15">
      <c r="A10" s="276"/>
      <c r="B10" s="39"/>
      <c r="C10" s="39"/>
      <c r="D10" s="39"/>
      <c r="E10" s="39"/>
      <c r="F10" s="39"/>
      <c r="G10" s="182"/>
      <c r="H10" s="239" t="s">
        <v>798</v>
      </c>
      <c r="I10" s="239"/>
      <c r="J10" s="305"/>
      <c r="K10" s="305"/>
      <c r="L10" s="305"/>
    </row>
    <row r="11" spans="1:12" ht="15">
      <c r="A11" s="219"/>
      <c r="B11" s="185"/>
      <c r="C11" s="185"/>
      <c r="D11" s="147"/>
      <c r="E11" s="147"/>
      <c r="F11" s="147"/>
      <c r="G11" s="240" t="s">
        <v>799</v>
      </c>
      <c r="H11" s="227" t="s">
        <v>47</v>
      </c>
      <c r="I11" s="162">
        <v>2569019</v>
      </c>
      <c r="J11" s="147">
        <v>3500000</v>
      </c>
      <c r="K11" s="147">
        <v>2853106</v>
      </c>
      <c r="L11" s="147">
        <v>4160000</v>
      </c>
    </row>
    <row r="12" spans="1:12" ht="13.15" customHeight="1">
      <c r="A12" s="219"/>
      <c r="B12" s="185"/>
      <c r="C12" s="185"/>
      <c r="D12" s="147"/>
      <c r="E12" s="147"/>
      <c r="F12" s="147"/>
      <c r="G12" s="108" t="s">
        <v>2705</v>
      </c>
      <c r="H12" s="146" t="s">
        <v>114</v>
      </c>
      <c r="I12" s="162">
        <v>0</v>
      </c>
      <c r="J12" s="142">
        <v>1400000</v>
      </c>
      <c r="K12" s="150">
        <v>0</v>
      </c>
      <c r="L12" s="143">
        <v>1650000</v>
      </c>
    </row>
    <row r="13" spans="1:12" ht="15">
      <c r="A13" s="219"/>
      <c r="B13" s="185"/>
      <c r="C13" s="185"/>
      <c r="D13" s="147"/>
      <c r="E13" s="147"/>
      <c r="F13" s="147"/>
      <c r="G13" s="240" t="s">
        <v>800</v>
      </c>
      <c r="H13" s="227" t="s">
        <v>51</v>
      </c>
      <c r="I13" s="162">
        <v>14082</v>
      </c>
      <c r="J13" s="273">
        <v>150000</v>
      </c>
      <c r="K13" s="150">
        <v>67248</v>
      </c>
      <c r="L13" s="162">
        <v>200000</v>
      </c>
    </row>
    <row r="14" spans="1:12" ht="14.45" customHeight="1">
      <c r="A14" s="219"/>
      <c r="B14" s="292"/>
      <c r="C14" s="292"/>
      <c r="D14" s="280"/>
      <c r="E14" s="280"/>
      <c r="F14" s="147"/>
      <c r="G14" s="240" t="s">
        <v>801</v>
      </c>
      <c r="H14" s="227" t="s">
        <v>53</v>
      </c>
      <c r="I14" s="162">
        <v>12400</v>
      </c>
      <c r="J14" s="273">
        <v>350000</v>
      </c>
      <c r="K14" s="150">
        <v>39850</v>
      </c>
      <c r="L14" s="162">
        <v>200000</v>
      </c>
    </row>
    <row r="15" spans="1:12" ht="13.15" customHeight="1">
      <c r="A15" s="221"/>
      <c r="B15" s="189"/>
      <c r="C15" s="189"/>
      <c r="D15" s="147"/>
      <c r="E15" s="147"/>
      <c r="F15" s="147"/>
      <c r="G15" s="240" t="s">
        <v>802</v>
      </c>
      <c r="H15" s="227" t="s">
        <v>55</v>
      </c>
      <c r="I15" s="162">
        <v>2000</v>
      </c>
      <c r="J15" s="273">
        <v>50000</v>
      </c>
      <c r="K15" s="150">
        <v>1920</v>
      </c>
      <c r="L15" s="162">
        <v>10000</v>
      </c>
    </row>
    <row r="16" spans="1:12" ht="24">
      <c r="A16" s="219"/>
      <c r="B16" s="185"/>
      <c r="C16" s="185"/>
      <c r="D16" s="147"/>
      <c r="E16" s="147"/>
      <c r="F16" s="147"/>
      <c r="G16" s="240" t="s">
        <v>803</v>
      </c>
      <c r="H16" s="227" t="s">
        <v>57</v>
      </c>
      <c r="I16" s="162">
        <v>11407</v>
      </c>
      <c r="J16" s="273">
        <v>100000</v>
      </c>
      <c r="K16" s="150">
        <v>15025</v>
      </c>
      <c r="L16" s="162">
        <v>50000</v>
      </c>
    </row>
    <row r="17" spans="1:12" ht="24">
      <c r="A17" s="219"/>
      <c r="B17" s="185"/>
      <c r="C17" s="185"/>
      <c r="D17" s="147"/>
      <c r="E17" s="147"/>
      <c r="F17" s="147"/>
      <c r="G17" s="240" t="s">
        <v>804</v>
      </c>
      <c r="H17" s="227" t="s">
        <v>688</v>
      </c>
      <c r="I17" s="162">
        <v>0</v>
      </c>
      <c r="J17" s="273">
        <v>150000</v>
      </c>
      <c r="K17" s="150">
        <v>24723</v>
      </c>
      <c r="L17" s="162">
        <v>25000</v>
      </c>
    </row>
    <row r="18" spans="1:12" ht="15.6" customHeight="1">
      <c r="A18" s="190"/>
      <c r="B18" s="142"/>
      <c r="C18" s="142"/>
      <c r="D18" s="142"/>
      <c r="E18" s="142"/>
      <c r="F18" s="150"/>
      <c r="G18" s="240" t="s">
        <v>805</v>
      </c>
      <c r="H18" s="227" t="s">
        <v>61</v>
      </c>
      <c r="I18" s="162">
        <v>11590</v>
      </c>
      <c r="J18" s="273">
        <v>50000</v>
      </c>
      <c r="K18" s="150">
        <v>6315</v>
      </c>
      <c r="L18" s="162">
        <v>50000</v>
      </c>
    </row>
    <row r="19" spans="1:12" ht="15.6" customHeight="1">
      <c r="A19" s="190"/>
      <c r="B19" s="142"/>
      <c r="C19" s="142"/>
      <c r="D19" s="142"/>
      <c r="E19" s="142"/>
      <c r="F19" s="150"/>
      <c r="G19" s="240" t="s">
        <v>806</v>
      </c>
      <c r="H19" s="227" t="s">
        <v>216</v>
      </c>
      <c r="I19" s="162">
        <v>3400</v>
      </c>
      <c r="J19" s="273">
        <v>10000</v>
      </c>
      <c r="K19" s="150">
        <v>0</v>
      </c>
      <c r="L19" s="162">
        <v>10000</v>
      </c>
    </row>
    <row r="20" spans="1:12" ht="16.149999999999999" customHeight="1">
      <c r="A20" s="152"/>
      <c r="B20" s="153"/>
      <c r="C20" s="153"/>
      <c r="D20" s="147"/>
      <c r="E20" s="142"/>
      <c r="F20" s="147"/>
      <c r="G20" s="240" t="s">
        <v>807</v>
      </c>
      <c r="H20" s="227" t="s">
        <v>63</v>
      </c>
      <c r="I20" s="162">
        <v>38659</v>
      </c>
      <c r="J20" s="273">
        <v>100000</v>
      </c>
      <c r="K20" s="150">
        <v>28716</v>
      </c>
      <c r="L20" s="162">
        <v>50000</v>
      </c>
    </row>
    <row r="21" spans="1:12" ht="16.149999999999999" customHeight="1">
      <c r="A21" s="152"/>
      <c r="B21" s="153"/>
      <c r="C21" s="153"/>
      <c r="D21" s="147"/>
      <c r="E21" s="142"/>
      <c r="F21" s="147"/>
      <c r="G21" s="240" t="s">
        <v>808</v>
      </c>
      <c r="H21" s="227" t="s">
        <v>65</v>
      </c>
      <c r="I21" s="162">
        <v>16740</v>
      </c>
      <c r="J21" s="273">
        <v>50000</v>
      </c>
      <c r="K21" s="150">
        <v>0</v>
      </c>
      <c r="L21" s="162">
        <v>50000</v>
      </c>
    </row>
    <row r="22" spans="1:12" ht="15" customHeight="1">
      <c r="A22" s="191"/>
      <c r="B22" s="39"/>
      <c r="C22" s="39"/>
      <c r="D22" s="39"/>
      <c r="E22" s="39"/>
      <c r="F22" s="39"/>
      <c r="G22" s="240" t="s">
        <v>809</v>
      </c>
      <c r="H22" s="227" t="s">
        <v>67</v>
      </c>
      <c r="I22" s="162">
        <v>33481</v>
      </c>
      <c r="J22" s="273">
        <v>100000</v>
      </c>
      <c r="K22" s="150">
        <v>9465</v>
      </c>
      <c r="L22" s="162">
        <v>50000</v>
      </c>
    </row>
    <row r="23" spans="1:12" ht="14.45" customHeight="1">
      <c r="A23" s="191"/>
      <c r="B23" s="39"/>
      <c r="C23" s="39"/>
      <c r="D23" s="39"/>
      <c r="E23" s="150"/>
      <c r="F23" s="39"/>
      <c r="G23" s="240" t="s">
        <v>810</v>
      </c>
      <c r="H23" s="227" t="s">
        <v>2851</v>
      </c>
      <c r="I23" s="162">
        <v>0</v>
      </c>
      <c r="J23" s="273">
        <v>150000</v>
      </c>
      <c r="K23" s="150">
        <v>0</v>
      </c>
      <c r="L23" s="162">
        <v>10000</v>
      </c>
    </row>
    <row r="24" spans="1:12" ht="16.899999999999999" customHeight="1">
      <c r="A24" s="191"/>
      <c r="B24" s="39"/>
      <c r="C24" s="39"/>
      <c r="D24" s="39"/>
      <c r="E24" s="150"/>
      <c r="F24" s="39"/>
      <c r="G24" s="240" t="s">
        <v>811</v>
      </c>
      <c r="H24" s="227" t="s">
        <v>73</v>
      </c>
      <c r="I24" s="162">
        <v>92</v>
      </c>
      <c r="J24" s="273">
        <v>100000</v>
      </c>
      <c r="K24" s="150">
        <v>2483</v>
      </c>
      <c r="L24" s="162">
        <v>50000</v>
      </c>
    </row>
    <row r="25" spans="1:12" ht="16.149999999999999" customHeight="1">
      <c r="A25" s="191"/>
      <c r="B25" s="39"/>
      <c r="C25" s="39"/>
      <c r="D25" s="39"/>
      <c r="E25" s="39"/>
      <c r="F25" s="39"/>
      <c r="G25" s="240" t="s">
        <v>812</v>
      </c>
      <c r="H25" s="227" t="s">
        <v>77</v>
      </c>
      <c r="I25" s="162">
        <v>168</v>
      </c>
      <c r="J25" s="273">
        <v>100000</v>
      </c>
      <c r="K25" s="273">
        <v>7783</v>
      </c>
      <c r="L25" s="273">
        <v>100000</v>
      </c>
    </row>
    <row r="26" spans="1:12" ht="15" customHeight="1">
      <c r="A26" s="191"/>
      <c r="B26" s="39"/>
      <c r="C26" s="39"/>
      <c r="D26" s="39"/>
      <c r="E26" s="39"/>
      <c r="F26" s="39"/>
      <c r="G26" s="240" t="s">
        <v>813</v>
      </c>
      <c r="H26" s="227" t="s">
        <v>79</v>
      </c>
      <c r="I26" s="162">
        <v>69899</v>
      </c>
      <c r="J26" s="273">
        <v>200000</v>
      </c>
      <c r="K26" s="150">
        <v>131197</v>
      </c>
      <c r="L26" s="162">
        <v>100000</v>
      </c>
    </row>
    <row r="27" spans="1:12" ht="13.9" customHeight="1">
      <c r="A27" s="191"/>
      <c r="B27" s="154"/>
      <c r="C27" s="154"/>
      <c r="D27" s="154"/>
      <c r="E27" s="154"/>
      <c r="F27" s="39"/>
      <c r="G27" s="240" t="s">
        <v>814</v>
      </c>
      <c r="H27" s="227" t="s">
        <v>80</v>
      </c>
      <c r="I27" s="162">
        <v>0</v>
      </c>
      <c r="J27" s="273">
        <v>10000</v>
      </c>
      <c r="K27" s="150">
        <v>0</v>
      </c>
      <c r="L27" s="162">
        <v>10000</v>
      </c>
    </row>
    <row r="28" spans="1:12" ht="13.9" customHeight="1">
      <c r="A28" s="191"/>
      <c r="B28" s="39"/>
      <c r="C28" s="39"/>
      <c r="D28" s="39"/>
      <c r="E28" s="39"/>
      <c r="F28" s="39"/>
      <c r="G28" s="240" t="s">
        <v>815</v>
      </c>
      <c r="H28" s="227" t="s">
        <v>82</v>
      </c>
      <c r="I28" s="162">
        <v>5050</v>
      </c>
      <c r="J28" s="273">
        <v>50000</v>
      </c>
      <c r="K28" s="150">
        <v>27912</v>
      </c>
      <c r="L28" s="162">
        <v>50000</v>
      </c>
    </row>
    <row r="29" spans="1:12" ht="15" customHeight="1">
      <c r="A29" s="191"/>
      <c r="B29" s="39"/>
      <c r="C29" s="39"/>
      <c r="D29" s="39"/>
      <c r="E29" s="39"/>
      <c r="F29" s="39"/>
      <c r="G29" s="240" t="s">
        <v>816</v>
      </c>
      <c r="H29" s="227" t="s">
        <v>86</v>
      </c>
      <c r="I29" s="162">
        <v>0</v>
      </c>
      <c r="J29" s="273">
        <v>100000</v>
      </c>
      <c r="K29" s="150">
        <v>0</v>
      </c>
      <c r="L29" s="162">
        <v>50000</v>
      </c>
    </row>
    <row r="30" spans="1:12" ht="15">
      <c r="A30" s="191"/>
      <c r="B30" s="39"/>
      <c r="C30" s="39"/>
      <c r="D30" s="39"/>
      <c r="E30" s="39"/>
      <c r="F30" s="39"/>
      <c r="G30" s="164" t="s">
        <v>817</v>
      </c>
      <c r="H30" s="39" t="s">
        <v>582</v>
      </c>
      <c r="I30" s="311">
        <v>0</v>
      </c>
      <c r="J30" s="273">
        <v>50000</v>
      </c>
      <c r="K30" s="273">
        <v>0</v>
      </c>
      <c r="L30" s="273">
        <v>50000</v>
      </c>
    </row>
    <row r="31" spans="1:12" ht="14.45" customHeight="1">
      <c r="A31" s="191"/>
      <c r="B31" s="39"/>
      <c r="C31" s="39"/>
      <c r="D31" s="154"/>
      <c r="E31" s="154"/>
      <c r="F31" s="155"/>
      <c r="G31" s="164" t="s">
        <v>818</v>
      </c>
      <c r="H31" s="39" t="s">
        <v>584</v>
      </c>
      <c r="I31" s="311">
        <v>0</v>
      </c>
      <c r="J31" s="273">
        <v>150000</v>
      </c>
      <c r="K31" s="273">
        <v>0</v>
      </c>
      <c r="L31" s="273">
        <v>250000</v>
      </c>
    </row>
    <row r="32" spans="1:12" ht="15.6" customHeight="1">
      <c r="A32" s="191"/>
      <c r="B32" s="39"/>
      <c r="C32" s="39"/>
      <c r="D32" s="39"/>
      <c r="E32" s="39"/>
      <c r="F32" s="39"/>
      <c r="G32" s="240" t="s">
        <v>819</v>
      </c>
      <c r="H32" s="227" t="s">
        <v>552</v>
      </c>
      <c r="I32" s="162">
        <v>22115</v>
      </c>
      <c r="J32" s="273">
        <v>1000000</v>
      </c>
      <c r="K32" s="273">
        <v>7096</v>
      </c>
      <c r="L32" s="273">
        <v>200000</v>
      </c>
    </row>
    <row r="33" spans="1:13" ht="15">
      <c r="A33" s="191"/>
      <c r="B33" s="39"/>
      <c r="C33" s="39"/>
      <c r="D33" s="39"/>
      <c r="E33" s="39"/>
      <c r="F33" s="39"/>
      <c r="G33" s="108" t="s">
        <v>820</v>
      </c>
      <c r="H33" s="39" t="s">
        <v>587</v>
      </c>
      <c r="I33" s="162">
        <v>236676</v>
      </c>
      <c r="J33" s="273">
        <v>400000</v>
      </c>
      <c r="K33" s="273">
        <v>357948</v>
      </c>
      <c r="L33" s="273">
        <v>400000</v>
      </c>
    </row>
    <row r="34" spans="1:13" ht="15">
      <c r="A34" s="191"/>
      <c r="B34" s="39"/>
      <c r="C34" s="39"/>
      <c r="D34" s="39"/>
      <c r="E34" s="39"/>
      <c r="F34" s="39"/>
      <c r="G34" s="108" t="s">
        <v>821</v>
      </c>
      <c r="H34" s="39" t="s">
        <v>184</v>
      </c>
      <c r="I34" s="162">
        <v>0</v>
      </c>
      <c r="J34" s="273">
        <v>100000</v>
      </c>
      <c r="K34" s="273">
        <v>0</v>
      </c>
      <c r="L34" s="273">
        <v>10000</v>
      </c>
    </row>
    <row r="35" spans="1:13" ht="15">
      <c r="A35" s="191"/>
      <c r="B35" s="39"/>
      <c r="C35" s="39"/>
      <c r="D35" s="39"/>
      <c r="E35" s="39"/>
      <c r="F35" s="39"/>
      <c r="G35" s="108" t="s">
        <v>822</v>
      </c>
      <c r="H35" s="39" t="s">
        <v>354</v>
      </c>
      <c r="I35" s="162">
        <v>2230</v>
      </c>
      <c r="J35" s="273">
        <v>150000</v>
      </c>
      <c r="K35" s="273">
        <v>33477</v>
      </c>
      <c r="L35" s="273">
        <v>100000</v>
      </c>
    </row>
    <row r="36" spans="1:13" ht="17.45" customHeight="1">
      <c r="A36" s="191"/>
      <c r="B36" s="39"/>
      <c r="C36" s="39"/>
      <c r="D36" s="39"/>
      <c r="E36" s="39"/>
      <c r="F36" s="39"/>
      <c r="G36" s="108" t="s">
        <v>823</v>
      </c>
      <c r="H36" s="108" t="s">
        <v>356</v>
      </c>
      <c r="I36" s="162">
        <v>640</v>
      </c>
      <c r="J36" s="142">
        <v>50000</v>
      </c>
      <c r="K36" s="389">
        <v>0</v>
      </c>
      <c r="L36" s="273">
        <v>30000</v>
      </c>
    </row>
    <row r="37" spans="1:13" ht="17.45" customHeight="1">
      <c r="A37" s="191"/>
      <c r="B37" s="39"/>
      <c r="C37" s="39"/>
      <c r="D37" s="39"/>
      <c r="E37" s="39"/>
      <c r="F37" s="39"/>
      <c r="G37" s="108" t="s">
        <v>824</v>
      </c>
      <c r="H37" s="146" t="s">
        <v>431</v>
      </c>
      <c r="I37" s="162">
        <v>968</v>
      </c>
      <c r="J37" s="142">
        <v>50000</v>
      </c>
      <c r="K37" s="150">
        <v>5526</v>
      </c>
      <c r="L37" s="143">
        <v>10000</v>
      </c>
    </row>
    <row r="38" spans="1:13" ht="17.45" customHeight="1">
      <c r="A38" s="191"/>
      <c r="B38" s="39"/>
      <c r="C38" s="39"/>
      <c r="D38" s="39"/>
      <c r="E38" s="39"/>
      <c r="F38" s="39"/>
      <c r="G38" s="108" t="s">
        <v>825</v>
      </c>
      <c r="H38" s="146" t="s">
        <v>228</v>
      </c>
      <c r="I38" s="162">
        <v>0</v>
      </c>
      <c r="J38" s="142">
        <v>20000</v>
      </c>
      <c r="K38" s="150">
        <v>0</v>
      </c>
      <c r="L38" s="143">
        <v>10000</v>
      </c>
    </row>
    <row r="39" spans="1:13" ht="17.45" customHeight="1">
      <c r="A39" s="191"/>
      <c r="B39" s="39"/>
      <c r="C39" s="39"/>
      <c r="D39" s="39"/>
      <c r="E39" s="39"/>
      <c r="F39" s="39"/>
      <c r="G39" s="108" t="s">
        <v>826</v>
      </c>
      <c r="H39" s="146" t="s">
        <v>827</v>
      </c>
      <c r="I39" s="162">
        <v>0</v>
      </c>
      <c r="J39" s="142">
        <v>100000</v>
      </c>
      <c r="K39" s="150">
        <v>4300</v>
      </c>
      <c r="L39" s="143">
        <v>0</v>
      </c>
    </row>
    <row r="40" spans="1:13" ht="17.45" customHeight="1">
      <c r="A40" s="191"/>
      <c r="B40" s="39"/>
      <c r="C40" s="39"/>
      <c r="D40" s="39"/>
      <c r="E40" s="39"/>
      <c r="F40" s="39"/>
      <c r="G40" s="192" t="s">
        <v>115</v>
      </c>
      <c r="H40" s="116" t="s">
        <v>116</v>
      </c>
      <c r="I40" s="257">
        <f>SUM(I11:I39)</f>
        <v>3050616</v>
      </c>
      <c r="J40" s="257">
        <f>SUM(J11:J39)</f>
        <v>8790000</v>
      </c>
      <c r="K40" s="257">
        <f>SUM(K11:K39)</f>
        <v>3624090</v>
      </c>
      <c r="L40" s="257">
        <f>SUM(L11:L39)</f>
        <v>7935000</v>
      </c>
    </row>
    <row r="41" spans="1:13" ht="17.45" customHeight="1">
      <c r="A41" s="191"/>
      <c r="B41" s="39"/>
      <c r="C41" s="39"/>
      <c r="D41" s="39"/>
      <c r="E41" s="39"/>
      <c r="F41" s="39"/>
      <c r="G41" s="198"/>
      <c r="H41" s="161"/>
      <c r="I41" s="161"/>
      <c r="J41" s="161"/>
      <c r="K41" s="161"/>
      <c r="L41" s="161"/>
    </row>
    <row r="42" spans="1:13" ht="8.4499999999999993" customHeight="1">
      <c r="A42" s="191"/>
      <c r="B42" s="39"/>
      <c r="C42" s="39"/>
      <c r="D42" s="39"/>
      <c r="E42" s="39"/>
      <c r="F42" s="39"/>
      <c r="G42" s="198"/>
      <c r="H42" s="34"/>
      <c r="I42" s="34"/>
      <c r="J42" s="39"/>
      <c r="K42" s="39"/>
      <c r="L42" s="39"/>
    </row>
    <row r="43" spans="1:13" ht="10.15" customHeight="1">
      <c r="A43" s="191"/>
      <c r="B43" s="39"/>
      <c r="C43" s="39"/>
      <c r="D43" s="39"/>
      <c r="E43" s="39"/>
      <c r="F43" s="39"/>
      <c r="G43" s="198"/>
      <c r="H43" s="34"/>
      <c r="I43" s="34"/>
      <c r="J43" s="39"/>
      <c r="K43" s="39"/>
      <c r="L43" s="39"/>
    </row>
    <row r="44" spans="1:13" ht="10.15" customHeight="1">
      <c r="A44" s="191"/>
      <c r="B44" s="39"/>
      <c r="C44" s="39"/>
      <c r="D44" s="39"/>
      <c r="E44" s="39"/>
      <c r="F44" s="39"/>
      <c r="G44" s="198"/>
      <c r="H44" s="34"/>
      <c r="I44" s="34"/>
      <c r="J44" s="39"/>
      <c r="K44" s="39"/>
      <c r="L44" s="39"/>
    </row>
    <row r="45" spans="1:13" ht="17.45" customHeight="1">
      <c r="A45" s="191"/>
      <c r="B45" s="39"/>
      <c r="C45" s="39"/>
      <c r="D45" s="39"/>
      <c r="E45" s="39"/>
      <c r="F45" s="39"/>
      <c r="G45" s="198"/>
      <c r="H45" s="34"/>
      <c r="I45" s="34"/>
      <c r="J45" s="39"/>
      <c r="K45" s="39"/>
      <c r="L45" s="39"/>
    </row>
    <row r="46" spans="1:13" ht="17.45" customHeight="1">
      <c r="A46" s="245"/>
      <c r="B46" s="294" t="s">
        <v>205</v>
      </c>
      <c r="C46" s="294">
        <v>0</v>
      </c>
      <c r="D46" s="277">
        <f>SUM(D6:D45)</f>
        <v>150000</v>
      </c>
      <c r="E46" s="277">
        <f>SUM(E6:E45)</f>
        <v>8598</v>
      </c>
      <c r="F46" s="277">
        <f>SUM(F6:F45)</f>
        <v>150000</v>
      </c>
      <c r="G46" s="130"/>
      <c r="H46" s="334" t="s">
        <v>117</v>
      </c>
      <c r="I46" s="328">
        <f>I9+I40</f>
        <v>3050616</v>
      </c>
      <c r="J46" s="328">
        <f>J9+J40</f>
        <v>8910000</v>
      </c>
      <c r="K46" s="328">
        <f>K9+K40</f>
        <v>3656000</v>
      </c>
      <c r="L46" s="328">
        <f>L9+L40</f>
        <v>7935000</v>
      </c>
    </row>
    <row r="47" spans="1:13" ht="17.45" customHeight="1">
      <c r="A47" s="4"/>
      <c r="B47" s="3"/>
      <c r="C47" s="3"/>
      <c r="D47" s="79"/>
      <c r="E47" s="3"/>
      <c r="F47" s="64"/>
      <c r="G47" s="97" t="s">
        <v>2240</v>
      </c>
      <c r="H47" s="48"/>
      <c r="I47" s="48"/>
      <c r="J47" s="94"/>
      <c r="K47" s="94"/>
      <c r="L47" s="95"/>
    </row>
    <row r="48" spans="1:13" s="3" customFormat="1" ht="17.45" customHeight="1">
      <c r="A48" s="4"/>
      <c r="G48" s="91"/>
      <c r="H48" s="60"/>
      <c r="I48" s="60"/>
      <c r="J48" s="61"/>
      <c r="K48" s="61"/>
      <c r="L48" s="62"/>
      <c r="M48" s="49"/>
    </row>
    <row r="49" spans="1:12" s="3" customFormat="1" ht="15">
      <c r="A49" s="4"/>
      <c r="G49" s="86"/>
    </row>
    <row r="50" spans="1:12" s="3" customFormat="1" ht="15">
      <c r="A50" s="4"/>
      <c r="G50" s="25"/>
      <c r="H50" s="64"/>
      <c r="I50" s="64"/>
      <c r="J50" s="64"/>
      <c r="K50" s="64"/>
      <c r="L50" s="64"/>
    </row>
    <row r="51" spans="1:12" s="3" customFormat="1" ht="15">
      <c r="A51" s="4"/>
      <c r="G51" s="87"/>
      <c r="H51" s="60"/>
      <c r="I51" s="60"/>
      <c r="J51" s="66"/>
      <c r="K51" s="56"/>
      <c r="L51" s="66"/>
    </row>
    <row r="52" spans="1:12" s="3" customFormat="1" ht="15">
      <c r="A52" s="4"/>
      <c r="G52" s="87"/>
      <c r="H52" s="60"/>
      <c r="I52" s="60"/>
      <c r="J52" s="66"/>
      <c r="K52" s="56"/>
      <c r="L52" s="66"/>
    </row>
    <row r="53" spans="1:12" s="3" customFormat="1" ht="15">
      <c r="A53" s="4"/>
      <c r="G53" s="87"/>
      <c r="H53" s="60"/>
      <c r="I53" s="60"/>
      <c r="J53" s="66"/>
      <c r="K53" s="56"/>
      <c r="L53" s="66"/>
    </row>
    <row r="54" spans="1:12" s="3" customFormat="1" ht="15">
      <c r="A54" s="4"/>
      <c r="G54" s="88"/>
      <c r="H54" s="60"/>
      <c r="I54" s="60"/>
      <c r="J54" s="66"/>
      <c r="K54" s="56"/>
      <c r="L54" s="66"/>
    </row>
    <row r="55" spans="1:12" s="3" customFormat="1" ht="15">
      <c r="A55" s="4"/>
      <c r="G55" s="88"/>
      <c r="H55" s="60"/>
      <c r="I55" s="60"/>
      <c r="J55" s="66"/>
      <c r="K55" s="56"/>
      <c r="L55" s="66"/>
    </row>
    <row r="56" spans="1:12" s="3" customFormat="1" ht="15">
      <c r="A56" s="4"/>
      <c r="G56" s="88"/>
      <c r="H56" s="60"/>
      <c r="I56" s="60"/>
      <c r="J56" s="66"/>
      <c r="K56" s="56"/>
      <c r="L56" s="68"/>
    </row>
    <row r="57" spans="1:12" s="3" customFormat="1" ht="15">
      <c r="A57" s="4"/>
      <c r="G57" s="60"/>
      <c r="H57" s="21"/>
      <c r="I57" s="21"/>
      <c r="J57" s="55"/>
      <c r="K57" s="61"/>
      <c r="L57" s="55"/>
    </row>
    <row r="58" spans="1:12" s="3" customFormat="1" ht="15">
      <c r="A58" s="4"/>
      <c r="G58" s="60"/>
      <c r="H58" s="21"/>
      <c r="I58" s="21"/>
      <c r="J58" s="55"/>
      <c r="K58" s="61"/>
      <c r="L58" s="55"/>
    </row>
    <row r="59" spans="1:12" s="3" customFormat="1" ht="15">
      <c r="A59" s="4"/>
      <c r="F59" s="49"/>
      <c r="G59" s="60"/>
      <c r="H59" s="21"/>
      <c r="I59" s="21"/>
      <c r="J59" s="55"/>
      <c r="K59" s="61"/>
      <c r="L59" s="55"/>
    </row>
    <row r="60" spans="1:12" s="3" customFormat="1" ht="15">
      <c r="A60" s="4"/>
      <c r="G60" s="88"/>
      <c r="H60" s="96"/>
      <c r="I60" s="98"/>
      <c r="J60" s="69"/>
      <c r="K60" s="69"/>
      <c r="L60" s="69"/>
    </row>
    <row r="61" spans="1:12" s="3" customFormat="1" ht="15">
      <c r="A61" s="4"/>
      <c r="G61" s="88"/>
      <c r="H61" s="96"/>
      <c r="I61" s="98"/>
      <c r="J61" s="69"/>
      <c r="K61" s="69"/>
      <c r="L61" s="69"/>
    </row>
    <row r="62" spans="1:12" s="3" customFormat="1" ht="15">
      <c r="A62" s="4"/>
      <c r="G62" s="25"/>
    </row>
    <row r="63" spans="1:12" s="3" customFormat="1" ht="15">
      <c r="A63" s="4"/>
      <c r="G63" s="25"/>
    </row>
    <row r="64" spans="1:12" s="3" customFormat="1" ht="15">
      <c r="A64" s="4"/>
      <c r="G64" s="25"/>
    </row>
    <row r="65" spans="1:7" s="3" customFormat="1" ht="15">
      <c r="A65" s="4"/>
      <c r="G65" s="25"/>
    </row>
    <row r="66" spans="1:7" s="3" customFormat="1" ht="15">
      <c r="A66" s="4"/>
      <c r="G66" s="25"/>
    </row>
    <row r="67" spans="1:7" s="3" customFormat="1" ht="15">
      <c r="A67" s="4"/>
      <c r="G67" s="25"/>
    </row>
    <row r="68" spans="1:7" s="3" customFormat="1" ht="15">
      <c r="A68" s="4"/>
      <c r="G68" s="25"/>
    </row>
    <row r="69" spans="1:7" s="3" customFormat="1" ht="15">
      <c r="A69" s="4"/>
      <c r="G69" s="25"/>
    </row>
    <row r="70" spans="1:7" s="3" customFormat="1" ht="15">
      <c r="A70" s="4"/>
      <c r="G70" s="25"/>
    </row>
    <row r="71" spans="1:7" s="3" customFormat="1" ht="15">
      <c r="A71" s="4"/>
      <c r="G71" s="25"/>
    </row>
    <row r="72" spans="1:7" s="3" customFormat="1" ht="15">
      <c r="A72" s="4"/>
      <c r="G72" s="25"/>
    </row>
    <row r="73" spans="1:7" s="3" customFormat="1" ht="15">
      <c r="A73" s="4"/>
      <c r="G73" s="25"/>
    </row>
    <row r="74" spans="1:7" s="3" customFormat="1" ht="15">
      <c r="A74" s="4"/>
      <c r="G74" s="25"/>
    </row>
    <row r="75" spans="1:7" s="3" customFormat="1" ht="15">
      <c r="A75" s="4"/>
      <c r="G75" s="25"/>
    </row>
    <row r="76" spans="1:7" s="3" customFormat="1" ht="15">
      <c r="A76" s="4"/>
      <c r="G76" s="25"/>
    </row>
    <row r="77" spans="1:7" s="3" customFormat="1" ht="15">
      <c r="A77" s="4"/>
      <c r="G77" s="25"/>
    </row>
    <row r="78" spans="1:7" s="3" customFormat="1" ht="15">
      <c r="A78" s="4"/>
      <c r="G78" s="25"/>
    </row>
    <row r="79" spans="1:7" s="3" customFormat="1" ht="15">
      <c r="A79" s="4"/>
      <c r="G79" s="25"/>
    </row>
    <row r="80" spans="1:7" s="3" customFormat="1" ht="15">
      <c r="A80" s="4"/>
      <c r="G80" s="25"/>
    </row>
    <row r="81" spans="1:12" s="3" customFormat="1" ht="15">
      <c r="A81" s="4"/>
      <c r="G81" s="25"/>
    </row>
    <row r="82" spans="1:12" s="3" customFormat="1" ht="15">
      <c r="A82" s="4"/>
      <c r="G82" s="25"/>
    </row>
    <row r="83" spans="1:12" s="3" customFormat="1" ht="15">
      <c r="A83" s="4"/>
      <c r="G83" s="25"/>
    </row>
    <row r="84" spans="1:12" s="3" customFormat="1" ht="15">
      <c r="A84" s="4"/>
      <c r="G84" s="25"/>
    </row>
    <row r="85" spans="1:12" s="3" customFormat="1" ht="15">
      <c r="A85" s="4"/>
      <c r="G85" s="25"/>
    </row>
    <row r="86" spans="1:12" s="3" customFormat="1" ht="15">
      <c r="A86" s="4"/>
      <c r="G86" s="25"/>
    </row>
    <row r="87" spans="1:12" s="3" customFormat="1" ht="15">
      <c r="A87" s="4"/>
      <c r="G87" s="25"/>
    </row>
    <row r="88" spans="1:12" s="3" customFormat="1" ht="15">
      <c r="A88" s="4"/>
      <c r="G88" s="25"/>
    </row>
    <row r="89" spans="1:12" s="3" customFormat="1" ht="15">
      <c r="A89" s="4"/>
      <c r="G89" s="25"/>
    </row>
    <row r="90" spans="1:12" s="3" customFormat="1" ht="15">
      <c r="A90" s="4"/>
      <c r="G90" s="25"/>
    </row>
    <row r="91" spans="1:12" s="3" customFormat="1" ht="15">
      <c r="A91" s="4"/>
      <c r="G91" s="25"/>
    </row>
    <row r="92" spans="1:12" s="3" customFormat="1" ht="15">
      <c r="A92" s="4"/>
      <c r="G92" s="25"/>
    </row>
    <row r="93" spans="1:12" s="3" customFormat="1" ht="15">
      <c r="A93" s="4"/>
      <c r="G93" s="25"/>
    </row>
    <row r="94" spans="1:12" s="3" customFormat="1" ht="15">
      <c r="A94" s="4"/>
      <c r="G94" s="25"/>
    </row>
    <row r="95" spans="1:12" s="3" customFormat="1" ht="15">
      <c r="A95" s="73"/>
      <c r="B95" s="22" t="s">
        <v>2241</v>
      </c>
      <c r="C95" s="22"/>
      <c r="D95" s="70"/>
      <c r="E95" s="70"/>
      <c r="F95" s="71"/>
      <c r="G95" s="25"/>
      <c r="H95" s="96"/>
      <c r="I95" s="98"/>
      <c r="J95" s="69"/>
      <c r="K95" s="69"/>
      <c r="L95" s="69"/>
    </row>
    <row r="96" spans="1:12" s="3" customFormat="1" ht="15">
      <c r="A96" s="4"/>
      <c r="G96" s="97"/>
    </row>
    <row r="97" spans="1:7" s="3" customFormat="1" ht="15">
      <c r="A97" s="4"/>
      <c r="G97" s="25"/>
    </row>
    <row r="98" spans="1:7" s="3" customFormat="1" ht="15">
      <c r="A98" s="4"/>
      <c r="G98" s="25"/>
    </row>
    <row r="99" spans="1:7" s="3" customFormat="1" ht="15">
      <c r="A99" s="4"/>
      <c r="G99" s="25"/>
    </row>
    <row r="100" spans="1:7" s="3" customFormat="1" ht="15">
      <c r="A100" s="4"/>
      <c r="G100" s="25"/>
    </row>
    <row r="101" spans="1:7" s="3" customFormat="1" ht="15">
      <c r="A101" s="4"/>
      <c r="G101" s="25"/>
    </row>
    <row r="102" spans="1:7" s="3" customFormat="1" ht="15">
      <c r="A102" s="4"/>
      <c r="G102" s="25"/>
    </row>
    <row r="103" spans="1:7" s="3" customFormat="1" ht="15">
      <c r="A103" s="4"/>
      <c r="G103" s="25"/>
    </row>
    <row r="104" spans="1:7" s="3" customFormat="1" ht="15">
      <c r="A104" s="4"/>
      <c r="G104" s="25"/>
    </row>
    <row r="105" spans="1:7" s="3" customFormat="1" ht="15">
      <c r="A105" s="4"/>
      <c r="G105" s="25"/>
    </row>
    <row r="106" spans="1:7" s="3" customFormat="1" ht="15">
      <c r="A106" s="4"/>
      <c r="G106" s="25"/>
    </row>
    <row r="107" spans="1:7" s="3" customFormat="1" ht="15">
      <c r="A107" s="4"/>
      <c r="G107" s="25"/>
    </row>
    <row r="108" spans="1:7" s="3" customFormat="1" ht="15">
      <c r="A108" s="4"/>
      <c r="G108" s="25"/>
    </row>
    <row r="109" spans="1:7" s="3" customFormat="1" ht="15">
      <c r="A109" s="4"/>
      <c r="G109" s="25"/>
    </row>
    <row r="110" spans="1:7" s="3" customFormat="1" ht="15">
      <c r="A110" s="4"/>
      <c r="G110" s="25"/>
    </row>
    <row r="111" spans="1:7" s="3" customFormat="1" ht="15">
      <c r="A111" s="4"/>
      <c r="G111" s="25"/>
    </row>
    <row r="112" spans="1:7" s="3" customFormat="1" ht="15">
      <c r="A112" s="4"/>
      <c r="G112" s="25"/>
    </row>
    <row r="113" spans="1:7" s="3" customFormat="1" ht="15">
      <c r="A113" s="4"/>
      <c r="G113" s="25"/>
    </row>
    <row r="114" spans="1:7" s="3" customFormat="1" ht="15">
      <c r="A114" s="4"/>
      <c r="G114" s="25"/>
    </row>
    <row r="115" spans="1:7" s="3" customFormat="1" ht="15">
      <c r="A115" s="4"/>
      <c r="G115" s="25"/>
    </row>
    <row r="116" spans="1:7" s="3" customFormat="1" ht="15">
      <c r="A116" s="4"/>
      <c r="G116" s="25"/>
    </row>
    <row r="117" spans="1:7" s="3" customFormat="1" ht="15">
      <c r="A117" s="4"/>
      <c r="G117" s="25"/>
    </row>
    <row r="118" spans="1:7" s="3" customFormat="1" ht="15">
      <c r="A118" s="4"/>
      <c r="G118" s="25"/>
    </row>
    <row r="119" spans="1:7" s="3" customFormat="1" ht="15">
      <c r="A119" s="4"/>
      <c r="G119" s="25"/>
    </row>
    <row r="120" spans="1:7" s="3" customFormat="1" ht="15">
      <c r="A120" s="4"/>
      <c r="G120" s="25"/>
    </row>
    <row r="121" spans="1:7" s="3" customFormat="1" ht="15">
      <c r="A121" s="4"/>
      <c r="G121" s="25"/>
    </row>
    <row r="122" spans="1:7" s="3" customFormat="1" ht="15">
      <c r="A122" s="4"/>
      <c r="G122" s="25"/>
    </row>
    <row r="123" spans="1:7" s="3" customFormat="1" ht="15">
      <c r="A123" s="4"/>
      <c r="G123" s="25"/>
    </row>
    <row r="124" spans="1:7" s="3" customFormat="1" ht="15">
      <c r="A124" s="4"/>
      <c r="G124" s="25"/>
    </row>
    <row r="125" spans="1:7" s="3" customFormat="1" ht="15">
      <c r="A125" s="4"/>
      <c r="G125" s="25"/>
    </row>
    <row r="126" spans="1:7" s="3" customFormat="1" ht="15">
      <c r="A126" s="4"/>
      <c r="G126" s="25"/>
    </row>
    <row r="127" spans="1:7" s="3" customFormat="1" ht="15">
      <c r="A127" s="4"/>
      <c r="G127" s="25"/>
    </row>
    <row r="128" spans="1:7" s="3" customFormat="1" ht="15">
      <c r="A128" s="4"/>
      <c r="G128" s="25"/>
    </row>
    <row r="129" spans="1:7" s="3" customFormat="1" ht="15">
      <c r="A129" s="4"/>
      <c r="G129" s="25"/>
    </row>
    <row r="130" spans="1:7" s="3" customFormat="1" ht="15">
      <c r="A130" s="4"/>
      <c r="G130" s="25"/>
    </row>
    <row r="131" spans="1:7" s="3" customFormat="1" ht="15">
      <c r="A131" s="4"/>
      <c r="G131" s="25"/>
    </row>
    <row r="132" spans="1:7" s="3" customFormat="1" ht="15">
      <c r="A132" s="4"/>
      <c r="G132" s="25"/>
    </row>
    <row r="133" spans="1:7" s="3" customFormat="1" ht="15">
      <c r="A133" s="4"/>
      <c r="G133" s="25"/>
    </row>
    <row r="134" spans="1:7" s="3" customFormat="1" ht="15">
      <c r="A134" s="4"/>
      <c r="G134" s="25"/>
    </row>
    <row r="135" spans="1:7" s="3" customFormat="1" ht="15">
      <c r="A135" s="4"/>
      <c r="G135" s="25"/>
    </row>
    <row r="136" spans="1:7" s="3" customFormat="1" ht="15">
      <c r="A136" s="4"/>
      <c r="G136" s="25"/>
    </row>
    <row r="137" spans="1:7" s="3" customFormat="1" ht="15">
      <c r="A137" s="4"/>
      <c r="G137" s="25"/>
    </row>
    <row r="138" spans="1:7" s="3" customFormat="1" ht="15">
      <c r="A138" s="4"/>
      <c r="G138" s="25"/>
    </row>
    <row r="139" spans="1:7" s="3" customFormat="1" ht="15">
      <c r="A139" s="4"/>
      <c r="G139" s="25"/>
    </row>
    <row r="140" spans="1:7" s="3" customFormat="1" ht="15">
      <c r="A140" s="4"/>
      <c r="G140" s="25"/>
    </row>
    <row r="141" spans="1:7" s="3" customFormat="1" ht="15">
      <c r="A141" s="4"/>
      <c r="G141" s="25"/>
    </row>
    <row r="142" spans="1:7" s="3" customFormat="1" ht="15">
      <c r="A142" s="4"/>
      <c r="G142" s="25"/>
    </row>
    <row r="143" spans="1:7" s="3" customFormat="1" ht="15">
      <c r="A143" s="4"/>
      <c r="G143" s="25"/>
    </row>
    <row r="144" spans="1:7" s="3" customFormat="1" ht="15">
      <c r="A144" s="4"/>
      <c r="G144" s="25"/>
    </row>
    <row r="145" spans="1:7" s="3" customFormat="1" ht="15">
      <c r="A145" s="4"/>
      <c r="G145" s="25"/>
    </row>
    <row r="146" spans="1:7" s="3" customFormat="1" ht="15">
      <c r="A146" s="4"/>
      <c r="G146" s="25"/>
    </row>
  </sheetData>
  <mergeCells count="8">
    <mergeCell ref="G1:L1"/>
    <mergeCell ref="G2:L2"/>
    <mergeCell ref="A3:D3"/>
    <mergeCell ref="E3:F3"/>
    <mergeCell ref="G3:J3"/>
    <mergeCell ref="A1:F1"/>
    <mergeCell ref="A2:F2"/>
    <mergeCell ref="K3:L3"/>
  </mergeCells>
  <pageMargins left="0.78740157480314965" right="0.55118110236220474" top="0.55118110236220474" bottom="0.55118110236220474" header="0.31496062992125984" footer="0.31496062992125984"/>
  <pageSetup paperSize="9" firstPageNumber="46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95"/>
  <sheetViews>
    <sheetView topLeftCell="J73" workbookViewId="0">
      <selection activeCell="D48" sqref="D48"/>
    </sheetView>
  </sheetViews>
  <sheetFormatPr defaultRowHeight="15"/>
  <cols>
    <col min="1" max="1" width="6.7109375" customWidth="1"/>
    <col min="2" max="2" width="27.5703125" style="23" customWidth="1"/>
    <col min="3" max="3" width="13.42578125" style="23" customWidth="1"/>
    <col min="4" max="4" width="13.28515625" customWidth="1"/>
    <col min="5" max="5" width="13.7109375" style="127" customWidth="1"/>
    <col min="6" max="6" width="13.5703125" customWidth="1"/>
    <col min="7" max="7" width="7.5703125" customWidth="1"/>
    <col min="8" max="8" width="30" style="23" customWidth="1"/>
    <col min="9" max="9" width="12.28515625" style="133" customWidth="1"/>
    <col min="10" max="10" width="11.7109375" customWidth="1"/>
    <col min="11" max="11" width="12.7109375" style="127" customWidth="1"/>
    <col min="12" max="12" width="13.140625" customWidth="1"/>
  </cols>
  <sheetData>
    <row r="1" spans="1:12" ht="14.45" customHeight="1">
      <c r="A1" s="615" t="s">
        <v>0</v>
      </c>
      <c r="B1" s="615"/>
      <c r="C1" s="615"/>
      <c r="D1" s="615"/>
      <c r="E1" s="615"/>
      <c r="F1" s="615"/>
      <c r="G1" s="615" t="s">
        <v>0</v>
      </c>
      <c r="H1" s="615"/>
      <c r="I1" s="615"/>
      <c r="J1" s="615"/>
      <c r="K1" s="615"/>
      <c r="L1" s="615"/>
    </row>
    <row r="2" spans="1:12" ht="14.45" customHeight="1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4.45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2388</v>
      </c>
      <c r="H3" s="614"/>
      <c r="I3" s="614"/>
      <c r="J3" s="614"/>
      <c r="K3" s="613" t="s">
        <v>31</v>
      </c>
      <c r="L3" s="613"/>
    </row>
    <row r="4" spans="1:12" s="17" customFormat="1" ht="38.450000000000003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2677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2678</v>
      </c>
      <c r="L4" s="117" t="s">
        <v>2395</v>
      </c>
    </row>
    <row r="5" spans="1:12" s="17" customFormat="1" ht="24" customHeight="1">
      <c r="A5" s="137" t="s">
        <v>1386</v>
      </c>
      <c r="B5" s="138" t="s">
        <v>1387</v>
      </c>
      <c r="C5" s="138"/>
      <c r="D5" s="139"/>
      <c r="E5" s="139"/>
      <c r="F5" s="139"/>
      <c r="G5" s="140" t="s">
        <v>1384</v>
      </c>
      <c r="H5" s="51" t="s">
        <v>1385</v>
      </c>
      <c r="I5" s="173"/>
      <c r="J5" s="139"/>
      <c r="K5" s="139"/>
      <c r="L5" s="39"/>
    </row>
    <row r="6" spans="1:12" s="17" customFormat="1" ht="15" customHeight="1">
      <c r="A6" s="141" t="s">
        <v>3</v>
      </c>
      <c r="B6" s="165" t="s">
        <v>4</v>
      </c>
      <c r="C6" s="165">
        <v>57541</v>
      </c>
      <c r="D6" s="142">
        <v>300000</v>
      </c>
      <c r="E6" s="150">
        <v>54658</v>
      </c>
      <c r="F6" s="144">
        <v>80000</v>
      </c>
      <c r="G6" s="145" t="s">
        <v>32</v>
      </c>
      <c r="H6" s="146" t="s">
        <v>33</v>
      </c>
      <c r="I6" s="169">
        <v>0</v>
      </c>
      <c r="J6" s="143">
        <v>2500000</v>
      </c>
      <c r="K6" s="147">
        <v>345554</v>
      </c>
      <c r="L6" s="143">
        <v>7000000</v>
      </c>
    </row>
    <row r="7" spans="1:12" s="17" customFormat="1" ht="15" customHeight="1">
      <c r="A7" s="141" t="s">
        <v>5</v>
      </c>
      <c r="B7" s="165" t="s">
        <v>6</v>
      </c>
      <c r="C7" s="165">
        <v>1533467</v>
      </c>
      <c r="D7" s="142">
        <v>1000000</v>
      </c>
      <c r="E7" s="150">
        <v>76733</v>
      </c>
      <c r="F7" s="144">
        <v>200000</v>
      </c>
      <c r="G7" s="145" t="s">
        <v>34</v>
      </c>
      <c r="H7" s="146" t="s">
        <v>35</v>
      </c>
      <c r="I7" s="169">
        <v>44398</v>
      </c>
      <c r="J7" s="143">
        <v>2500000</v>
      </c>
      <c r="K7" s="147">
        <v>101686</v>
      </c>
      <c r="L7" s="143">
        <v>1000000</v>
      </c>
    </row>
    <row r="8" spans="1:12" s="17" customFormat="1" ht="12">
      <c r="A8" s="141" t="s">
        <v>7</v>
      </c>
      <c r="B8" s="165" t="s">
        <v>8</v>
      </c>
      <c r="C8" s="165">
        <v>10500</v>
      </c>
      <c r="D8" s="142">
        <v>500000</v>
      </c>
      <c r="E8" s="150">
        <v>0</v>
      </c>
      <c r="F8" s="144">
        <v>50000</v>
      </c>
      <c r="G8" s="145" t="s">
        <v>36</v>
      </c>
      <c r="H8" s="146" t="s">
        <v>37</v>
      </c>
      <c r="I8" s="169">
        <v>154858</v>
      </c>
      <c r="J8" s="143">
        <v>500000</v>
      </c>
      <c r="K8" s="147">
        <v>84102</v>
      </c>
      <c r="L8" s="143">
        <v>6000000</v>
      </c>
    </row>
    <row r="9" spans="1:12" s="17" customFormat="1" ht="15" customHeight="1">
      <c r="A9" s="141" t="s">
        <v>9</v>
      </c>
      <c r="B9" s="165" t="s">
        <v>10</v>
      </c>
      <c r="C9" s="165">
        <v>27100</v>
      </c>
      <c r="D9" s="142">
        <v>400000</v>
      </c>
      <c r="E9" s="150">
        <v>10800</v>
      </c>
      <c r="F9" s="144">
        <v>200000</v>
      </c>
      <c r="G9" s="145" t="s">
        <v>38</v>
      </c>
      <c r="H9" s="146" t="s">
        <v>39</v>
      </c>
      <c r="I9" s="169">
        <v>0</v>
      </c>
      <c r="J9" s="143">
        <v>10000</v>
      </c>
      <c r="K9" s="143">
        <v>0</v>
      </c>
      <c r="L9" s="143">
        <v>0</v>
      </c>
    </row>
    <row r="10" spans="1:12" s="17" customFormat="1" ht="15" customHeight="1">
      <c r="A10" s="141" t="s">
        <v>11</v>
      </c>
      <c r="B10" s="165" t="s">
        <v>12</v>
      </c>
      <c r="C10" s="165">
        <v>57330</v>
      </c>
      <c r="D10" s="142">
        <v>500000</v>
      </c>
      <c r="E10" s="150">
        <v>9694</v>
      </c>
      <c r="F10" s="144">
        <v>50000</v>
      </c>
      <c r="G10" s="145" t="s">
        <v>40</v>
      </c>
      <c r="H10" s="146" t="s">
        <v>41</v>
      </c>
      <c r="I10" s="169">
        <v>124485</v>
      </c>
      <c r="J10" s="143">
        <v>1000000</v>
      </c>
      <c r="K10" s="143">
        <v>3985</v>
      </c>
      <c r="L10" s="143">
        <v>0</v>
      </c>
    </row>
    <row r="11" spans="1:12" s="17" customFormat="1" ht="15" customHeight="1">
      <c r="A11" s="141" t="s">
        <v>13</v>
      </c>
      <c r="B11" s="165" t="s">
        <v>14</v>
      </c>
      <c r="C11" s="165">
        <v>1132151</v>
      </c>
      <c r="D11" s="142">
        <v>700000</v>
      </c>
      <c r="E11" s="150">
        <v>0</v>
      </c>
      <c r="F11" s="144">
        <v>200000</v>
      </c>
      <c r="G11" s="145" t="s">
        <v>42</v>
      </c>
      <c r="H11" s="146" t="s">
        <v>43</v>
      </c>
      <c r="I11" s="169">
        <v>0</v>
      </c>
      <c r="J11" s="143">
        <v>15000000</v>
      </c>
      <c r="K11" s="143">
        <v>5810000</v>
      </c>
      <c r="L11" s="143">
        <v>2500000</v>
      </c>
    </row>
    <row r="12" spans="1:12" s="17" customFormat="1" ht="15" customHeight="1">
      <c r="A12" s="141" t="s">
        <v>15</v>
      </c>
      <c r="B12" s="165" t="s">
        <v>16</v>
      </c>
      <c r="C12" s="165">
        <v>1232361</v>
      </c>
      <c r="D12" s="142">
        <v>2000000</v>
      </c>
      <c r="E12" s="150">
        <v>3370010</v>
      </c>
      <c r="F12" s="144">
        <v>2000000</v>
      </c>
      <c r="G12" s="148" t="s">
        <v>44</v>
      </c>
      <c r="H12" s="116" t="s">
        <v>45</v>
      </c>
      <c r="I12" s="174">
        <f>SUM(I6:I11)</f>
        <v>323741</v>
      </c>
      <c r="J12" s="149">
        <f>SUM(J6:J11)</f>
        <v>21510000</v>
      </c>
      <c r="K12" s="149">
        <f>SUM(K6:K11)</f>
        <v>6345327</v>
      </c>
      <c r="L12" s="149">
        <f>SUM(L6:L11)</f>
        <v>16500000</v>
      </c>
    </row>
    <row r="13" spans="1:12" s="17" customFormat="1" ht="15" customHeight="1">
      <c r="A13" s="141" t="s">
        <v>17</v>
      </c>
      <c r="B13" s="165" t="s">
        <v>18</v>
      </c>
      <c r="C13" s="165">
        <v>502224</v>
      </c>
      <c r="D13" s="142">
        <v>1000000</v>
      </c>
      <c r="E13" s="150">
        <v>39053</v>
      </c>
      <c r="F13" s="144">
        <v>100000</v>
      </c>
      <c r="G13" s="145"/>
      <c r="H13" s="51" t="s">
        <v>798</v>
      </c>
      <c r="I13" s="173"/>
      <c r="J13" s="143"/>
      <c r="K13" s="147"/>
      <c r="L13" s="199"/>
    </row>
    <row r="14" spans="1:12" s="17" customFormat="1" ht="15" customHeight="1">
      <c r="A14" s="141" t="s">
        <v>19</v>
      </c>
      <c r="B14" s="165" t="s">
        <v>20</v>
      </c>
      <c r="C14" s="165">
        <v>1304843</v>
      </c>
      <c r="D14" s="142">
        <v>5000000</v>
      </c>
      <c r="E14" s="150">
        <v>1417144</v>
      </c>
      <c r="F14" s="144">
        <v>1500000</v>
      </c>
      <c r="G14" s="108" t="s">
        <v>46</v>
      </c>
      <c r="H14" s="146" t="s">
        <v>47</v>
      </c>
      <c r="I14" s="169">
        <v>23219426</v>
      </c>
      <c r="J14" s="142">
        <v>28000000</v>
      </c>
      <c r="K14" s="143">
        <v>25883155</v>
      </c>
      <c r="L14" s="143">
        <v>46120000</v>
      </c>
    </row>
    <row r="15" spans="1:12" s="17" customFormat="1" ht="24">
      <c r="A15" s="141" t="s">
        <v>21</v>
      </c>
      <c r="B15" s="165" t="s">
        <v>22</v>
      </c>
      <c r="C15" s="165">
        <v>0</v>
      </c>
      <c r="D15" s="142">
        <v>100000</v>
      </c>
      <c r="E15" s="150">
        <v>0</v>
      </c>
      <c r="F15" s="150">
        <v>0</v>
      </c>
      <c r="G15" s="145" t="s">
        <v>2674</v>
      </c>
      <c r="H15" s="146" t="s">
        <v>114</v>
      </c>
      <c r="I15" s="169">
        <v>0</v>
      </c>
      <c r="J15" s="151">
        <v>11200000</v>
      </c>
      <c r="K15" s="150">
        <v>0</v>
      </c>
      <c r="L15" s="151">
        <v>20000000</v>
      </c>
    </row>
    <row r="16" spans="1:12" s="17" customFormat="1" ht="15" customHeight="1">
      <c r="A16" s="141" t="s">
        <v>23</v>
      </c>
      <c r="B16" s="165" t="s">
        <v>24</v>
      </c>
      <c r="C16" s="165">
        <v>1037319</v>
      </c>
      <c r="D16" s="142">
        <v>1500000</v>
      </c>
      <c r="E16" s="150">
        <v>1441410</v>
      </c>
      <c r="F16" s="150">
        <v>1500000</v>
      </c>
      <c r="G16" s="108" t="s">
        <v>48</v>
      </c>
      <c r="H16" s="146" t="s">
        <v>49</v>
      </c>
      <c r="I16" s="169">
        <v>126865</v>
      </c>
      <c r="J16" s="142">
        <v>1000000</v>
      </c>
      <c r="K16" s="143">
        <v>104969</v>
      </c>
      <c r="L16" s="143">
        <v>1000000</v>
      </c>
    </row>
    <row r="17" spans="1:12" s="17" customFormat="1" ht="15" customHeight="1">
      <c r="A17" s="141" t="s">
        <v>25</v>
      </c>
      <c r="B17" s="165" t="s">
        <v>26</v>
      </c>
      <c r="C17" s="165">
        <v>0</v>
      </c>
      <c r="D17" s="142">
        <v>100000</v>
      </c>
      <c r="E17" s="150">
        <v>0</v>
      </c>
      <c r="F17" s="150">
        <v>0</v>
      </c>
      <c r="G17" s="108" t="s">
        <v>50</v>
      </c>
      <c r="H17" s="146" t="s">
        <v>51</v>
      </c>
      <c r="I17" s="169">
        <v>347308</v>
      </c>
      <c r="J17" s="142">
        <v>500000</v>
      </c>
      <c r="K17" s="143">
        <v>635248</v>
      </c>
      <c r="L17" s="143">
        <v>1000000</v>
      </c>
    </row>
    <row r="18" spans="1:12" s="17" customFormat="1" ht="15" customHeight="1">
      <c r="A18" s="141" t="s">
        <v>27</v>
      </c>
      <c r="B18" s="165" t="s">
        <v>28</v>
      </c>
      <c r="C18" s="165">
        <v>378550</v>
      </c>
      <c r="D18" s="142">
        <v>700000</v>
      </c>
      <c r="E18" s="150">
        <v>131755</v>
      </c>
      <c r="F18" s="150">
        <v>400000</v>
      </c>
      <c r="G18" s="108" t="s">
        <v>52</v>
      </c>
      <c r="H18" s="146" t="s">
        <v>53</v>
      </c>
      <c r="I18" s="169">
        <v>47456</v>
      </c>
      <c r="J18" s="142">
        <v>200000</v>
      </c>
      <c r="K18" s="143">
        <v>0</v>
      </c>
      <c r="L18" s="143">
        <v>0</v>
      </c>
    </row>
    <row r="19" spans="1:12" s="17" customFormat="1" ht="15" customHeight="1">
      <c r="A19" s="456"/>
      <c r="B19" s="153"/>
      <c r="C19" s="153"/>
      <c r="D19" s="147"/>
      <c r="E19" s="150"/>
      <c r="F19" s="147"/>
      <c r="G19" s="108" t="s">
        <v>54</v>
      </c>
      <c r="H19" s="146" t="s">
        <v>55</v>
      </c>
      <c r="I19" s="169">
        <v>2000</v>
      </c>
      <c r="J19" s="142">
        <v>100000</v>
      </c>
      <c r="K19" s="150">
        <v>5500</v>
      </c>
      <c r="L19" s="143">
        <v>50000</v>
      </c>
    </row>
    <row r="20" spans="1:12" s="17" customFormat="1" ht="15" customHeight="1">
      <c r="A20" s="456"/>
      <c r="B20" s="153"/>
      <c r="C20" s="153"/>
      <c r="D20" s="147"/>
      <c r="E20" s="150"/>
      <c r="F20" s="147"/>
      <c r="G20" s="108" t="s">
        <v>56</v>
      </c>
      <c r="H20" s="146" t="s">
        <v>57</v>
      </c>
      <c r="I20" s="169">
        <v>759746</v>
      </c>
      <c r="J20" s="142">
        <v>1000000</v>
      </c>
      <c r="K20" s="150">
        <v>817969</v>
      </c>
      <c r="L20" s="143">
        <v>1000000</v>
      </c>
    </row>
    <row r="21" spans="1:12" s="17" customFormat="1" ht="15" customHeight="1">
      <c r="A21" s="39"/>
      <c r="B21" s="40"/>
      <c r="C21" s="40"/>
      <c r="D21" s="39"/>
      <c r="E21" s="451"/>
      <c r="F21" s="39"/>
      <c r="G21" s="108" t="s">
        <v>58</v>
      </c>
      <c r="H21" s="146" t="s">
        <v>59</v>
      </c>
      <c r="I21" s="169">
        <v>574813</v>
      </c>
      <c r="J21" s="142">
        <v>2000000</v>
      </c>
      <c r="K21" s="150">
        <v>446720</v>
      </c>
      <c r="L21" s="143">
        <v>1600000</v>
      </c>
    </row>
    <row r="22" spans="1:12" s="17" customFormat="1" ht="15" customHeight="1">
      <c r="A22" s="39"/>
      <c r="B22" s="40"/>
      <c r="C22" s="40"/>
      <c r="D22" s="39"/>
      <c r="E22" s="150"/>
      <c r="F22" s="39"/>
      <c r="G22" s="108" t="s">
        <v>60</v>
      </c>
      <c r="H22" s="146" t="s">
        <v>61</v>
      </c>
      <c r="I22" s="169">
        <v>107536</v>
      </c>
      <c r="J22" s="142">
        <v>500000</v>
      </c>
      <c r="K22" s="150">
        <v>366561</v>
      </c>
      <c r="L22" s="143">
        <v>500000</v>
      </c>
    </row>
    <row r="23" spans="1:12" s="17" customFormat="1" ht="15" customHeight="1">
      <c r="A23" s="39"/>
      <c r="B23" s="40"/>
      <c r="C23" s="40"/>
      <c r="D23" s="39"/>
      <c r="E23" s="451"/>
      <c r="F23" s="39"/>
      <c r="G23" s="108" t="s">
        <v>62</v>
      </c>
      <c r="H23" s="146" t="s">
        <v>63</v>
      </c>
      <c r="I23" s="169">
        <v>21523</v>
      </c>
      <c r="J23" s="142">
        <v>100000</v>
      </c>
      <c r="K23" s="150">
        <v>0</v>
      </c>
      <c r="L23" s="143">
        <v>200000</v>
      </c>
    </row>
    <row r="24" spans="1:12" s="17" customFormat="1" ht="15" customHeight="1">
      <c r="A24" s="39"/>
      <c r="B24" s="40"/>
      <c r="C24" s="40"/>
      <c r="D24" s="39"/>
      <c r="E24" s="451"/>
      <c r="F24" s="39"/>
      <c r="G24" s="108" t="s">
        <v>64</v>
      </c>
      <c r="H24" s="146" t="s">
        <v>65</v>
      </c>
      <c r="I24" s="169">
        <v>0</v>
      </c>
      <c r="J24" s="142">
        <v>100000</v>
      </c>
      <c r="K24" s="150">
        <v>55036</v>
      </c>
      <c r="L24" s="143">
        <v>100000</v>
      </c>
    </row>
    <row r="25" spans="1:12" s="17" customFormat="1" ht="15" customHeight="1">
      <c r="A25" s="39"/>
      <c r="B25" s="166"/>
      <c r="C25" s="166"/>
      <c r="D25" s="154"/>
      <c r="E25" s="154"/>
      <c r="F25" s="39"/>
      <c r="G25" s="108" t="s">
        <v>66</v>
      </c>
      <c r="H25" s="146" t="s">
        <v>67</v>
      </c>
      <c r="I25" s="169">
        <v>332342</v>
      </c>
      <c r="J25" s="142">
        <v>500000</v>
      </c>
      <c r="K25" s="150">
        <v>500863</v>
      </c>
      <c r="L25" s="143">
        <v>550000</v>
      </c>
    </row>
    <row r="26" spans="1:12" s="17" customFormat="1" ht="15" customHeight="1">
      <c r="A26" s="39"/>
      <c r="B26" s="40"/>
      <c r="C26" s="40"/>
      <c r="D26" s="39"/>
      <c r="E26" s="451"/>
      <c r="F26" s="39"/>
      <c r="G26" s="108" t="s">
        <v>68</v>
      </c>
      <c r="H26" s="146" t="s">
        <v>69</v>
      </c>
      <c r="I26" s="169">
        <v>701599</v>
      </c>
      <c r="J26" s="142">
        <v>5000000</v>
      </c>
      <c r="K26" s="150">
        <v>2340820</v>
      </c>
      <c r="L26" s="143">
        <v>3000000</v>
      </c>
    </row>
    <row r="27" spans="1:12" s="17" customFormat="1" ht="15" customHeight="1">
      <c r="A27" s="39"/>
      <c r="B27" s="40"/>
      <c r="C27" s="40"/>
      <c r="D27" s="39"/>
      <c r="E27" s="451"/>
      <c r="F27" s="39"/>
      <c r="G27" s="108" t="s">
        <v>70</v>
      </c>
      <c r="H27" s="146" t="s">
        <v>71</v>
      </c>
      <c r="I27" s="169">
        <v>170810</v>
      </c>
      <c r="J27" s="142">
        <v>200000</v>
      </c>
      <c r="K27" s="150">
        <v>170370</v>
      </c>
      <c r="L27" s="143">
        <v>250000</v>
      </c>
    </row>
    <row r="28" spans="1:12" s="17" customFormat="1" ht="15" customHeight="1">
      <c r="A28" s="39"/>
      <c r="B28" s="40"/>
      <c r="C28" s="40"/>
      <c r="D28" s="39"/>
      <c r="E28" s="451"/>
      <c r="F28" s="39"/>
      <c r="G28" s="108" t="s">
        <v>72</v>
      </c>
      <c r="H28" s="146" t="s">
        <v>73</v>
      </c>
      <c r="I28" s="169">
        <v>1018756</v>
      </c>
      <c r="J28" s="142">
        <v>1500000</v>
      </c>
      <c r="K28" s="150">
        <v>797911</v>
      </c>
      <c r="L28" s="143">
        <v>1200000</v>
      </c>
    </row>
    <row r="29" spans="1:12" s="17" customFormat="1" ht="15" customHeight="1">
      <c r="A29" s="39"/>
      <c r="B29" s="40"/>
      <c r="C29" s="40"/>
      <c r="D29" s="154"/>
      <c r="E29" s="154"/>
      <c r="F29" s="155"/>
      <c r="G29" s="108" t="s">
        <v>74</v>
      </c>
      <c r="H29" s="146" t="s">
        <v>75</v>
      </c>
      <c r="I29" s="169">
        <v>90000</v>
      </c>
      <c r="J29" s="142">
        <v>200000</v>
      </c>
      <c r="K29" s="150">
        <v>9650</v>
      </c>
      <c r="L29" s="143">
        <v>150000</v>
      </c>
    </row>
    <row r="30" spans="1:12" s="17" customFormat="1" ht="15" customHeight="1">
      <c r="A30" s="39"/>
      <c r="B30" s="40"/>
      <c r="C30" s="40"/>
      <c r="D30" s="39"/>
      <c r="E30" s="451"/>
      <c r="F30" s="39"/>
      <c r="G30" s="108" t="s">
        <v>76</v>
      </c>
      <c r="H30" s="146" t="s">
        <v>77</v>
      </c>
      <c r="I30" s="169">
        <v>3884978</v>
      </c>
      <c r="J30" s="142">
        <v>10000000</v>
      </c>
      <c r="K30" s="150">
        <v>3382439</v>
      </c>
      <c r="L30" s="143">
        <v>5050000</v>
      </c>
    </row>
    <row r="31" spans="1:12" s="17" customFormat="1" ht="15" customHeight="1">
      <c r="A31" s="39"/>
      <c r="B31" s="40"/>
      <c r="C31" s="40"/>
      <c r="D31" s="39"/>
      <c r="E31" s="451"/>
      <c r="F31" s="39"/>
      <c r="G31" s="108" t="s">
        <v>78</v>
      </c>
      <c r="H31" s="146" t="s">
        <v>79</v>
      </c>
      <c r="I31" s="169">
        <v>2198503</v>
      </c>
      <c r="J31" s="142">
        <v>2500000</v>
      </c>
      <c r="K31" s="150">
        <v>2485708</v>
      </c>
      <c r="L31" s="143">
        <v>3500000</v>
      </c>
    </row>
    <row r="32" spans="1:12" s="17" customFormat="1" ht="15" customHeight="1">
      <c r="A32" s="39"/>
      <c r="B32" s="40"/>
      <c r="C32" s="40"/>
      <c r="D32" s="39"/>
      <c r="E32" s="451"/>
      <c r="F32" s="39"/>
      <c r="G32" s="108" t="s">
        <v>2820</v>
      </c>
      <c r="H32" s="146" t="s">
        <v>2817</v>
      </c>
      <c r="I32" s="169">
        <v>273964</v>
      </c>
      <c r="J32" s="142">
        <v>500000</v>
      </c>
      <c r="K32" s="150">
        <v>253685</v>
      </c>
      <c r="L32" s="143">
        <v>400000</v>
      </c>
    </row>
    <row r="33" spans="1:12" s="17" customFormat="1" ht="15" customHeight="1">
      <c r="A33" s="39"/>
      <c r="B33" s="40"/>
      <c r="C33" s="40"/>
      <c r="D33" s="39"/>
      <c r="E33" s="451"/>
      <c r="F33" s="39"/>
      <c r="G33" s="108" t="s">
        <v>2821</v>
      </c>
      <c r="H33" s="146" t="s">
        <v>2806</v>
      </c>
      <c r="I33" s="169">
        <v>0</v>
      </c>
      <c r="J33" s="142">
        <v>0</v>
      </c>
      <c r="K33" s="150">
        <v>0</v>
      </c>
      <c r="L33" s="143">
        <v>100000</v>
      </c>
    </row>
    <row r="34" spans="1:12" s="17" customFormat="1" ht="15" customHeight="1">
      <c r="A34" s="39"/>
      <c r="B34" s="40"/>
      <c r="C34" s="40"/>
      <c r="D34" s="39"/>
      <c r="E34" s="451"/>
      <c r="F34" s="39"/>
      <c r="G34" s="108" t="s">
        <v>81</v>
      </c>
      <c r="H34" s="146" t="s">
        <v>82</v>
      </c>
      <c r="I34" s="169">
        <v>150</v>
      </c>
      <c r="J34" s="142">
        <v>1500000</v>
      </c>
      <c r="K34" s="150">
        <v>1522661</v>
      </c>
      <c r="L34" s="143">
        <v>2600000</v>
      </c>
    </row>
    <row r="35" spans="1:12" s="17" customFormat="1" ht="15" customHeight="1">
      <c r="A35" s="39"/>
      <c r="B35" s="40"/>
      <c r="C35" s="40"/>
      <c r="D35" s="39"/>
      <c r="E35" s="451"/>
      <c r="F35" s="39"/>
      <c r="G35" s="108" t="s">
        <v>83</v>
      </c>
      <c r="H35" s="146" t="s">
        <v>84</v>
      </c>
      <c r="I35" s="169">
        <v>0</v>
      </c>
      <c r="J35" s="142">
        <v>500000</v>
      </c>
      <c r="K35" s="150">
        <v>38700</v>
      </c>
      <c r="L35" s="143">
        <v>1000000</v>
      </c>
    </row>
    <row r="36" spans="1:12" s="17" customFormat="1" ht="15" customHeight="1">
      <c r="A36" s="39"/>
      <c r="B36" s="40"/>
      <c r="C36" s="40"/>
      <c r="D36" s="39"/>
      <c r="E36" s="451"/>
      <c r="F36" s="39"/>
      <c r="G36" s="108" t="s">
        <v>85</v>
      </c>
      <c r="H36" s="146" t="s">
        <v>86</v>
      </c>
      <c r="I36" s="169">
        <v>20378664</v>
      </c>
      <c r="J36" s="142">
        <v>35000000</v>
      </c>
      <c r="K36" s="150">
        <v>25565939</v>
      </c>
      <c r="L36" s="143">
        <v>40610000</v>
      </c>
    </row>
    <row r="37" spans="1:12" s="17" customFormat="1" ht="15" customHeight="1">
      <c r="A37" s="39"/>
      <c r="B37" s="40"/>
      <c r="C37" s="40"/>
      <c r="D37" s="39"/>
      <c r="E37" s="451"/>
      <c r="F37" s="39"/>
      <c r="G37" s="108" t="s">
        <v>87</v>
      </c>
      <c r="H37" s="146" t="s">
        <v>88</v>
      </c>
      <c r="I37" s="169">
        <v>2873935</v>
      </c>
      <c r="J37" s="142">
        <v>5000000</v>
      </c>
      <c r="K37" s="150">
        <v>1552255</v>
      </c>
      <c r="L37" s="143">
        <v>5000000</v>
      </c>
    </row>
    <row r="38" spans="1:12" s="17" customFormat="1" ht="15" customHeight="1">
      <c r="A38" s="39"/>
      <c r="B38" s="40"/>
      <c r="C38" s="40"/>
      <c r="D38" s="39"/>
      <c r="E38" s="451"/>
      <c r="F38" s="39"/>
      <c r="G38" s="108" t="s">
        <v>89</v>
      </c>
      <c r="H38" s="146" t="s">
        <v>90</v>
      </c>
      <c r="I38" s="169">
        <v>1698028</v>
      </c>
      <c r="J38" s="142">
        <v>3000000</v>
      </c>
      <c r="K38" s="150">
        <v>1908844</v>
      </c>
      <c r="L38" s="143">
        <v>3700000</v>
      </c>
    </row>
    <row r="39" spans="1:12" s="17" customFormat="1" ht="15" customHeight="1">
      <c r="A39" s="39"/>
      <c r="B39" s="40"/>
      <c r="C39" s="40"/>
      <c r="D39" s="39"/>
      <c r="E39" s="451"/>
      <c r="F39" s="39"/>
      <c r="G39" s="108" t="s">
        <v>91</v>
      </c>
      <c r="H39" s="146" t="s">
        <v>92</v>
      </c>
      <c r="I39" s="169">
        <v>0</v>
      </c>
      <c r="J39" s="142">
        <v>100000</v>
      </c>
      <c r="K39" s="150">
        <v>0</v>
      </c>
      <c r="L39" s="143">
        <v>30000</v>
      </c>
    </row>
    <row r="40" spans="1:12" s="17" customFormat="1" ht="15" customHeight="1">
      <c r="A40" s="39"/>
      <c r="B40" s="40"/>
      <c r="C40" s="40"/>
      <c r="D40" s="39"/>
      <c r="E40" s="451"/>
      <c r="F40" s="39"/>
      <c r="G40" s="108" t="s">
        <v>93</v>
      </c>
      <c r="H40" s="146" t="s">
        <v>94</v>
      </c>
      <c r="I40" s="169">
        <v>332096</v>
      </c>
      <c r="J40" s="142">
        <v>500000</v>
      </c>
      <c r="K40" s="150">
        <v>67186</v>
      </c>
      <c r="L40" s="143">
        <v>0</v>
      </c>
    </row>
    <row r="41" spans="1:12" s="17" customFormat="1" ht="15" customHeight="1">
      <c r="A41" s="39"/>
      <c r="B41" s="40"/>
      <c r="C41" s="40"/>
      <c r="D41" s="39"/>
      <c r="E41" s="451"/>
      <c r="F41" s="39"/>
      <c r="G41" s="108" t="s">
        <v>2818</v>
      </c>
      <c r="H41" s="146" t="s">
        <v>2808</v>
      </c>
      <c r="I41" s="169">
        <v>0</v>
      </c>
      <c r="J41" s="142">
        <v>0</v>
      </c>
      <c r="K41" s="150">
        <v>0</v>
      </c>
      <c r="L41" s="143">
        <v>80000</v>
      </c>
    </row>
    <row r="42" spans="1:12" s="17" customFormat="1" ht="15" customHeight="1">
      <c r="A42" s="39"/>
      <c r="B42" s="40"/>
      <c r="C42" s="40"/>
      <c r="D42" s="39"/>
      <c r="E42" s="451"/>
      <c r="F42" s="39"/>
      <c r="G42" s="108" t="s">
        <v>2819</v>
      </c>
      <c r="H42" s="548" t="s">
        <v>2809</v>
      </c>
      <c r="I42" s="169">
        <v>0</v>
      </c>
      <c r="J42" s="142">
        <v>0</v>
      </c>
      <c r="K42" s="150">
        <v>0</v>
      </c>
      <c r="L42" s="143">
        <v>120000</v>
      </c>
    </row>
    <row r="43" spans="1:12" s="17" customFormat="1" ht="24">
      <c r="A43" s="39"/>
      <c r="B43" s="40"/>
      <c r="C43" s="40"/>
      <c r="D43" s="39"/>
      <c r="E43" s="451"/>
      <c r="F43" s="39"/>
      <c r="G43" s="108" t="s">
        <v>95</v>
      </c>
      <c r="H43" s="146" t="s">
        <v>96</v>
      </c>
      <c r="I43" s="169">
        <v>1110934</v>
      </c>
      <c r="J43" s="142">
        <v>17500000</v>
      </c>
      <c r="K43" s="150">
        <v>858642</v>
      </c>
      <c r="L43" s="143">
        <v>0</v>
      </c>
    </row>
    <row r="44" spans="1:12" s="17" customFormat="1" ht="12.6" customHeight="1">
      <c r="A44" s="39"/>
      <c r="B44" s="40"/>
      <c r="C44" s="40"/>
      <c r="D44" s="39"/>
      <c r="E44" s="451"/>
      <c r="F44" s="39"/>
      <c r="G44" s="108" t="s">
        <v>98</v>
      </c>
      <c r="H44" s="146" t="s">
        <v>99</v>
      </c>
      <c r="I44" s="169">
        <v>0</v>
      </c>
      <c r="J44" s="142">
        <v>50000</v>
      </c>
      <c r="K44" s="150">
        <v>0</v>
      </c>
      <c r="L44" s="143">
        <v>50000</v>
      </c>
    </row>
    <row r="45" spans="1:12" s="549" customFormat="1" ht="12.6" customHeight="1">
      <c r="A45" s="39"/>
      <c r="B45" s="40"/>
      <c r="C45" s="40"/>
      <c r="D45" s="39"/>
      <c r="E45" s="451"/>
      <c r="F45" s="39"/>
      <c r="G45" s="108" t="s">
        <v>100</v>
      </c>
      <c r="H45" s="146" t="s">
        <v>101</v>
      </c>
      <c r="I45" s="169">
        <v>0</v>
      </c>
      <c r="J45" s="142">
        <v>200000</v>
      </c>
      <c r="K45" s="478">
        <v>0</v>
      </c>
      <c r="L45" s="143">
        <v>0</v>
      </c>
    </row>
    <row r="46" spans="1:12" s="17" customFormat="1" ht="15" customHeight="1">
      <c r="A46" s="39"/>
      <c r="B46" s="40"/>
      <c r="C46" s="40"/>
      <c r="D46" s="39"/>
      <c r="E46" s="451"/>
      <c r="F46" s="39"/>
      <c r="G46" s="160" t="s">
        <v>102</v>
      </c>
      <c r="H46" s="146" t="s">
        <v>2171</v>
      </c>
      <c r="I46" s="169">
        <v>6400</v>
      </c>
      <c r="J46" s="142">
        <v>50000</v>
      </c>
      <c r="K46" s="150">
        <v>2400</v>
      </c>
      <c r="L46" s="143">
        <v>0</v>
      </c>
    </row>
    <row r="47" spans="1:12" s="37" customFormat="1" ht="13.15" customHeight="1">
      <c r="A47" s="39"/>
      <c r="B47" s="40"/>
      <c r="C47" s="40"/>
      <c r="D47" s="39"/>
      <c r="E47" s="451"/>
      <c r="F47" s="39"/>
      <c r="G47" s="299" t="s">
        <v>103</v>
      </c>
      <c r="H47" s="220" t="s">
        <v>104</v>
      </c>
      <c r="I47" s="248">
        <v>7182493</v>
      </c>
      <c r="J47" s="519">
        <v>10000000</v>
      </c>
      <c r="K47" s="457">
        <v>7868055</v>
      </c>
      <c r="L47" s="557">
        <v>10000000</v>
      </c>
    </row>
    <row r="48" spans="1:12" s="17" customFormat="1" ht="15" customHeight="1">
      <c r="A48" s="549"/>
      <c r="B48" s="36"/>
      <c r="C48" s="36"/>
      <c r="D48" s="36"/>
      <c r="E48" s="36"/>
      <c r="F48" s="549"/>
      <c r="G48" s="64" t="s">
        <v>2240</v>
      </c>
      <c r="I48" s="210"/>
      <c r="J48" s="64"/>
      <c r="K48" s="460"/>
    </row>
    <row r="49" spans="1:12" s="17" customFormat="1" ht="15" customHeight="1">
      <c r="A49" s="36"/>
      <c r="B49" s="352"/>
      <c r="C49" s="352"/>
      <c r="D49" s="36"/>
      <c r="E49" s="452"/>
      <c r="F49" s="36"/>
      <c r="G49" s="108" t="s">
        <v>105</v>
      </c>
      <c r="H49" s="146" t="s">
        <v>106</v>
      </c>
      <c r="I49" s="169">
        <v>209330</v>
      </c>
      <c r="J49" s="142">
        <v>2000000</v>
      </c>
      <c r="K49" s="150">
        <v>776921</v>
      </c>
      <c r="L49" s="143">
        <v>1000000</v>
      </c>
    </row>
    <row r="50" spans="1:12" s="39" customFormat="1" ht="15" customHeight="1">
      <c r="B50" s="40"/>
      <c r="C50" s="40"/>
      <c r="E50" s="451"/>
      <c r="G50" s="108" t="s">
        <v>107</v>
      </c>
      <c r="H50" s="146" t="s">
        <v>108</v>
      </c>
      <c r="I50" s="169">
        <v>2494872</v>
      </c>
      <c r="J50" s="142">
        <v>6000000</v>
      </c>
      <c r="K50" s="150">
        <v>5588007</v>
      </c>
      <c r="L50" s="143">
        <v>7500000</v>
      </c>
    </row>
    <row r="51" spans="1:12" s="17" customFormat="1" ht="15" customHeight="1">
      <c r="A51" s="344"/>
      <c r="B51" s="262"/>
      <c r="C51" s="262"/>
      <c r="D51" s="154"/>
      <c r="E51" s="154"/>
      <c r="F51" s="155"/>
      <c r="G51" s="108" t="s">
        <v>109</v>
      </c>
      <c r="H51" s="146" t="s">
        <v>2798</v>
      </c>
      <c r="I51" s="169">
        <v>0</v>
      </c>
      <c r="J51" s="143">
        <v>200000</v>
      </c>
      <c r="K51" s="150">
        <v>0</v>
      </c>
      <c r="L51" s="143">
        <v>1500000</v>
      </c>
    </row>
    <row r="52" spans="1:12" s="17" customFormat="1" ht="15" customHeight="1">
      <c r="A52" s="39"/>
      <c r="B52" s="40"/>
      <c r="C52" s="40"/>
      <c r="D52" s="39"/>
      <c r="E52" s="451"/>
      <c r="F52" s="39"/>
      <c r="G52" s="145" t="s">
        <v>110</v>
      </c>
      <c r="H52" s="146" t="s">
        <v>111</v>
      </c>
      <c r="I52" s="169">
        <v>408088</v>
      </c>
      <c r="J52" s="151">
        <v>700000</v>
      </c>
      <c r="K52" s="150">
        <v>164396</v>
      </c>
      <c r="L52" s="151">
        <v>0</v>
      </c>
    </row>
    <row r="53" spans="1:12" s="17" customFormat="1" ht="15" customHeight="1">
      <c r="A53" s="39"/>
      <c r="B53" s="40"/>
      <c r="C53" s="40"/>
      <c r="D53" s="39"/>
      <c r="E53" s="451"/>
      <c r="F53" s="39"/>
      <c r="G53" s="140" t="s">
        <v>2635</v>
      </c>
      <c r="H53" s="153" t="s">
        <v>2799</v>
      </c>
      <c r="I53" s="169">
        <v>0</v>
      </c>
      <c r="J53" s="147">
        <v>0</v>
      </c>
      <c r="K53" s="150">
        <v>0</v>
      </c>
      <c r="L53" s="147">
        <v>0</v>
      </c>
    </row>
    <row r="54" spans="1:12" s="17" customFormat="1" ht="15" customHeight="1">
      <c r="A54" s="39"/>
      <c r="B54" s="40"/>
      <c r="C54" s="40"/>
      <c r="D54" s="39"/>
      <c r="E54" s="451"/>
      <c r="F54" s="39"/>
      <c r="G54" s="140" t="s">
        <v>2636</v>
      </c>
      <c r="H54" s="153" t="s">
        <v>2173</v>
      </c>
      <c r="I54" s="169">
        <v>0</v>
      </c>
      <c r="J54" s="147">
        <v>0</v>
      </c>
      <c r="K54" s="150">
        <v>0</v>
      </c>
      <c r="L54" s="147">
        <v>0</v>
      </c>
    </row>
    <row r="55" spans="1:12" s="17" customFormat="1" ht="15" customHeight="1">
      <c r="A55" s="39"/>
      <c r="B55" s="40"/>
      <c r="C55" s="40"/>
      <c r="D55" s="39"/>
      <c r="E55" s="451"/>
      <c r="F55" s="39"/>
      <c r="G55" s="145" t="s">
        <v>112</v>
      </c>
      <c r="H55" s="146" t="s">
        <v>113</v>
      </c>
      <c r="I55" s="169">
        <v>0</v>
      </c>
      <c r="J55" s="151">
        <v>1000000</v>
      </c>
      <c r="K55" s="150">
        <v>0</v>
      </c>
      <c r="L55" s="151">
        <v>1000000</v>
      </c>
    </row>
    <row r="56" spans="1:12" s="17" customFormat="1" ht="15" customHeight="1">
      <c r="A56" s="39"/>
      <c r="B56" s="40"/>
      <c r="C56" s="40"/>
      <c r="D56" s="39"/>
      <c r="E56" s="451"/>
      <c r="F56" s="39"/>
      <c r="G56" s="140" t="s">
        <v>2637</v>
      </c>
      <c r="H56" s="146" t="s">
        <v>2800</v>
      </c>
      <c r="I56" s="169">
        <v>0</v>
      </c>
      <c r="J56" s="151">
        <v>0</v>
      </c>
      <c r="K56" s="162">
        <v>0</v>
      </c>
      <c r="L56" s="151">
        <v>1000000</v>
      </c>
    </row>
    <row r="57" spans="1:12" s="17" customFormat="1" ht="27" customHeight="1">
      <c r="A57" s="39"/>
      <c r="B57" s="40"/>
      <c r="C57" s="40"/>
      <c r="D57" s="39"/>
      <c r="E57" s="451"/>
      <c r="F57" s="39"/>
      <c r="G57" s="51" t="s">
        <v>2638</v>
      </c>
      <c r="H57" s="146" t="s">
        <v>2169</v>
      </c>
      <c r="I57" s="169">
        <v>0</v>
      </c>
      <c r="J57" s="151">
        <v>0</v>
      </c>
      <c r="K57" s="162">
        <v>0</v>
      </c>
      <c r="L57" s="558">
        <v>200000</v>
      </c>
    </row>
    <row r="58" spans="1:12" s="17" customFormat="1" ht="20.45" customHeight="1">
      <c r="A58" s="39"/>
      <c r="B58" s="40"/>
      <c r="C58" s="40"/>
      <c r="D58" s="39"/>
      <c r="E58" s="451"/>
      <c r="F58" s="39"/>
      <c r="G58" s="51" t="s">
        <v>2639</v>
      </c>
      <c r="H58" s="146" t="s">
        <v>2170</v>
      </c>
      <c r="I58" s="169">
        <v>0</v>
      </c>
      <c r="J58" s="151">
        <v>0</v>
      </c>
      <c r="K58" s="162">
        <v>0</v>
      </c>
      <c r="L58" s="559">
        <v>23500000</v>
      </c>
    </row>
    <row r="59" spans="1:12" s="17" customFormat="1" ht="15" customHeight="1">
      <c r="A59" s="39"/>
      <c r="B59" s="40"/>
      <c r="C59" s="40"/>
      <c r="D59" s="39"/>
      <c r="E59" s="451"/>
      <c r="F59" s="39"/>
      <c r="G59" s="51" t="s">
        <v>2640</v>
      </c>
      <c r="H59" s="153" t="s">
        <v>515</v>
      </c>
      <c r="I59" s="169">
        <v>0</v>
      </c>
      <c r="J59" s="147">
        <v>0</v>
      </c>
      <c r="K59" s="150">
        <v>0</v>
      </c>
      <c r="L59" s="147">
        <v>0</v>
      </c>
    </row>
    <row r="60" spans="1:12" s="17" customFormat="1" ht="15" customHeight="1">
      <c r="A60" s="39"/>
      <c r="B60" s="40"/>
      <c r="C60" s="40"/>
      <c r="D60" s="39"/>
      <c r="E60" s="451"/>
      <c r="F60" s="164"/>
      <c r="G60" s="51" t="s">
        <v>2641</v>
      </c>
      <c r="H60" s="153" t="s">
        <v>2321</v>
      </c>
      <c r="I60" s="169">
        <v>0</v>
      </c>
      <c r="J60" s="147">
        <v>0</v>
      </c>
      <c r="K60" s="150">
        <v>0</v>
      </c>
      <c r="L60" s="147">
        <v>9000000</v>
      </c>
    </row>
    <row r="61" spans="1:12" s="17" customFormat="1" ht="15" customHeight="1">
      <c r="A61" s="39"/>
      <c r="B61" s="40"/>
      <c r="C61" s="40"/>
      <c r="D61" s="39"/>
      <c r="E61" s="451"/>
      <c r="F61" s="164"/>
      <c r="G61" s="51"/>
      <c r="H61" s="153" t="s">
        <v>2827</v>
      </c>
      <c r="I61" s="169">
        <v>0</v>
      </c>
      <c r="J61" s="147">
        <v>0</v>
      </c>
      <c r="K61" s="150">
        <v>0</v>
      </c>
      <c r="L61" s="147">
        <v>2000000</v>
      </c>
    </row>
    <row r="62" spans="1:12" s="17" customFormat="1" ht="15" customHeight="1">
      <c r="A62" s="39"/>
      <c r="B62" s="40"/>
      <c r="C62" s="40"/>
      <c r="D62" s="39"/>
      <c r="E62" s="451"/>
      <c r="F62" s="164"/>
      <c r="G62" s="148" t="s">
        <v>115</v>
      </c>
      <c r="H62" s="116" t="s">
        <v>116</v>
      </c>
      <c r="I62" s="174">
        <f>SUM(I14:I61)</f>
        <v>70572615</v>
      </c>
      <c r="J62" s="174">
        <f>SUM(J14:J61)</f>
        <v>148400000</v>
      </c>
      <c r="K62" s="174">
        <f>SUM(K14:K61)</f>
        <v>84170610</v>
      </c>
      <c r="L62" s="174">
        <f>SUM(L14:L61)</f>
        <v>195660000</v>
      </c>
    </row>
    <row r="63" spans="1:12">
      <c r="A63" s="39"/>
      <c r="B63" s="40"/>
      <c r="C63" s="40"/>
      <c r="D63" s="39"/>
      <c r="E63" s="451"/>
      <c r="F63" s="39"/>
      <c r="G63" s="50"/>
      <c r="I63" s="171"/>
      <c r="J63" s="52"/>
      <c r="K63" s="52"/>
      <c r="L63" s="52"/>
    </row>
    <row r="64" spans="1:12">
      <c r="A64" s="19"/>
      <c r="B64" s="100"/>
      <c r="C64" s="100"/>
      <c r="D64" s="19"/>
      <c r="E64" s="493"/>
      <c r="F64" s="19"/>
      <c r="G64" s="19"/>
      <c r="H64" s="100"/>
      <c r="I64" s="169"/>
      <c r="J64" s="151"/>
      <c r="K64" s="162"/>
      <c r="L64" s="151"/>
    </row>
    <row r="65" spans="1:12">
      <c r="A65" s="19"/>
      <c r="B65" s="100"/>
      <c r="C65" s="100"/>
      <c r="D65" s="19"/>
      <c r="E65" s="493"/>
      <c r="F65" s="19"/>
      <c r="G65" s="19"/>
      <c r="H65" s="100"/>
      <c r="I65" s="172"/>
      <c r="J65" s="19"/>
      <c r="K65" s="493"/>
      <c r="L65" s="19"/>
    </row>
    <row r="66" spans="1:12">
      <c r="A66" s="19"/>
      <c r="B66" s="100"/>
      <c r="C66" s="100"/>
      <c r="D66" s="19"/>
      <c r="E66" s="493"/>
      <c r="F66" s="19"/>
      <c r="G66" s="19"/>
      <c r="H66" s="100"/>
      <c r="I66" s="172"/>
      <c r="J66" s="19"/>
      <c r="K66" s="493"/>
      <c r="L66" s="19"/>
    </row>
    <row r="67" spans="1:12">
      <c r="A67" s="19"/>
      <c r="B67" s="100"/>
      <c r="C67" s="100"/>
      <c r="D67" s="19"/>
      <c r="E67" s="493"/>
      <c r="F67" s="19"/>
      <c r="G67" s="19"/>
      <c r="H67" s="100"/>
      <c r="I67" s="172"/>
      <c r="J67" s="19"/>
      <c r="K67" s="493"/>
      <c r="L67" s="19"/>
    </row>
    <row r="68" spans="1:12">
      <c r="A68" s="19"/>
      <c r="B68" s="100"/>
      <c r="C68" s="100"/>
      <c r="D68" s="19"/>
      <c r="E68" s="493"/>
      <c r="F68" s="19"/>
      <c r="G68" s="19"/>
      <c r="H68" s="100"/>
      <c r="I68" s="172"/>
      <c r="J68" s="19"/>
      <c r="K68" s="493"/>
      <c r="L68" s="19"/>
    </row>
    <row r="69" spans="1:12">
      <c r="A69" s="19"/>
      <c r="B69" s="100"/>
      <c r="C69" s="100"/>
      <c r="D69" s="19"/>
      <c r="E69" s="493"/>
      <c r="F69" s="19"/>
      <c r="G69" s="19"/>
      <c r="H69" s="100"/>
      <c r="I69" s="172"/>
      <c r="J69" s="19"/>
      <c r="K69" s="493"/>
      <c r="L69" s="19"/>
    </row>
    <row r="70" spans="1:12">
      <c r="A70" s="19"/>
      <c r="B70" s="100"/>
      <c r="C70" s="100"/>
      <c r="D70" s="19"/>
      <c r="E70" s="493"/>
      <c r="F70" s="19"/>
      <c r="G70" s="19"/>
      <c r="H70" s="100"/>
      <c r="I70" s="172"/>
      <c r="J70" s="19"/>
      <c r="K70" s="493"/>
      <c r="L70" s="19"/>
    </row>
    <row r="71" spans="1:12">
      <c r="A71" s="19"/>
      <c r="B71" s="100"/>
      <c r="C71" s="100"/>
      <c r="D71" s="19"/>
      <c r="E71" s="493"/>
      <c r="F71" s="19"/>
      <c r="G71" s="19"/>
      <c r="H71" s="100"/>
      <c r="I71" s="172"/>
      <c r="J71" s="19"/>
      <c r="K71" s="493"/>
      <c r="L71" s="19"/>
    </row>
    <row r="72" spans="1:12">
      <c r="A72" s="19"/>
      <c r="B72" s="100"/>
      <c r="C72" s="100"/>
      <c r="D72" s="19"/>
      <c r="E72" s="493"/>
      <c r="F72" s="19"/>
      <c r="G72" s="19"/>
      <c r="H72" s="100"/>
      <c r="I72" s="172"/>
      <c r="J72" s="19"/>
      <c r="K72" s="493"/>
      <c r="L72" s="19"/>
    </row>
    <row r="73" spans="1:12">
      <c r="A73" s="19"/>
      <c r="B73" s="100"/>
      <c r="C73" s="100"/>
      <c r="D73" s="19"/>
      <c r="E73" s="493"/>
      <c r="F73" s="19"/>
      <c r="G73" s="19"/>
      <c r="H73" s="100"/>
      <c r="I73" s="172"/>
      <c r="J73" s="19"/>
      <c r="K73" s="493"/>
      <c r="L73" s="19"/>
    </row>
    <row r="74" spans="1:12">
      <c r="A74" s="19"/>
      <c r="B74" s="100"/>
      <c r="C74" s="100"/>
      <c r="D74" s="19"/>
      <c r="E74" s="493"/>
      <c r="F74" s="19"/>
      <c r="G74" s="19"/>
      <c r="H74" s="100"/>
      <c r="I74" s="172"/>
      <c r="J74" s="19"/>
      <c r="K74" s="493"/>
      <c r="L74" s="19"/>
    </row>
    <row r="75" spans="1:12">
      <c r="A75" s="19"/>
      <c r="B75" s="100"/>
      <c r="C75" s="100"/>
      <c r="D75" s="19"/>
      <c r="E75" s="493"/>
      <c r="F75" s="19"/>
      <c r="G75" s="19"/>
      <c r="H75" s="100"/>
      <c r="I75" s="172"/>
      <c r="J75" s="19"/>
      <c r="K75" s="493"/>
      <c r="L75" s="19"/>
    </row>
    <row r="76" spans="1:12">
      <c r="A76" s="19"/>
      <c r="B76" s="100"/>
      <c r="C76" s="100"/>
      <c r="D76" s="19"/>
      <c r="E76" s="493"/>
      <c r="F76" s="19"/>
      <c r="G76" s="19"/>
      <c r="H76" s="100"/>
      <c r="I76" s="172"/>
      <c r="J76" s="19"/>
      <c r="K76" s="493"/>
      <c r="L76" s="19"/>
    </row>
    <row r="77" spans="1:12">
      <c r="A77" s="19"/>
      <c r="B77" s="100"/>
      <c r="C77" s="100"/>
      <c r="D77" s="19"/>
      <c r="E77" s="493"/>
      <c r="F77" s="19"/>
      <c r="G77" s="19"/>
      <c r="H77" s="100"/>
      <c r="I77" s="172"/>
      <c r="J77" s="19"/>
      <c r="K77" s="493"/>
      <c r="L77" s="19"/>
    </row>
    <row r="78" spans="1:12">
      <c r="A78" s="19"/>
      <c r="B78" s="100"/>
      <c r="C78" s="100"/>
      <c r="D78" s="19"/>
      <c r="E78" s="493"/>
      <c r="F78" s="19"/>
      <c r="G78" s="19"/>
      <c r="H78" s="100"/>
      <c r="I78" s="172"/>
      <c r="J78" s="19"/>
      <c r="K78" s="493"/>
      <c r="L78" s="19"/>
    </row>
    <row r="79" spans="1:12">
      <c r="A79" s="19"/>
      <c r="B79" s="100"/>
      <c r="C79" s="100"/>
      <c r="D79" s="19"/>
      <c r="E79" s="493"/>
      <c r="F79" s="19"/>
      <c r="G79" s="19"/>
      <c r="H79" s="100"/>
      <c r="I79" s="172"/>
      <c r="J79" s="19"/>
      <c r="K79" s="493"/>
      <c r="L79" s="19"/>
    </row>
    <row r="80" spans="1:12">
      <c r="A80" s="19"/>
      <c r="B80" s="100"/>
      <c r="C80" s="100"/>
      <c r="D80" s="19"/>
      <c r="E80" s="493"/>
      <c r="F80" s="19"/>
      <c r="G80" s="19"/>
      <c r="H80" s="100"/>
      <c r="I80" s="172"/>
      <c r="J80" s="19"/>
      <c r="K80" s="493"/>
      <c r="L80" s="19"/>
    </row>
    <row r="81" spans="1:12">
      <c r="A81" s="19"/>
      <c r="B81" s="100"/>
      <c r="C81" s="100"/>
      <c r="D81" s="19"/>
      <c r="E81" s="493"/>
      <c r="F81" s="19"/>
      <c r="G81" s="19"/>
      <c r="H81" s="100"/>
      <c r="I81" s="172"/>
      <c r="J81" s="19"/>
      <c r="K81" s="493"/>
      <c r="L81" s="19"/>
    </row>
    <row r="82" spans="1:12">
      <c r="A82" s="19"/>
      <c r="B82" s="100"/>
      <c r="C82" s="100"/>
      <c r="D82" s="19"/>
      <c r="E82" s="493"/>
      <c r="F82" s="19"/>
      <c r="G82" s="19"/>
      <c r="H82" s="100"/>
      <c r="I82" s="172"/>
      <c r="J82" s="19"/>
      <c r="K82" s="493"/>
      <c r="L82" s="19"/>
    </row>
    <row r="83" spans="1:12">
      <c r="A83" s="19"/>
      <c r="B83" s="100"/>
      <c r="C83" s="100"/>
      <c r="D83" s="19"/>
      <c r="E83" s="493"/>
      <c r="F83" s="19"/>
      <c r="G83" s="19"/>
      <c r="H83" s="100"/>
      <c r="I83" s="172"/>
      <c r="J83" s="19"/>
      <c r="K83" s="493"/>
      <c r="L83" s="19"/>
    </row>
    <row r="84" spans="1:12">
      <c r="A84" s="19"/>
      <c r="B84" s="100"/>
      <c r="C84" s="100"/>
      <c r="D84" s="19"/>
      <c r="E84" s="493"/>
      <c r="F84" s="19"/>
      <c r="G84" s="19"/>
      <c r="H84" s="100"/>
      <c r="I84" s="172"/>
      <c r="J84" s="19"/>
      <c r="K84" s="493"/>
      <c r="L84" s="19"/>
    </row>
    <row r="85" spans="1:12">
      <c r="A85" s="19"/>
      <c r="B85" s="100"/>
      <c r="C85" s="100"/>
      <c r="D85" s="19"/>
      <c r="E85" s="493"/>
      <c r="F85" s="19"/>
      <c r="G85" s="19"/>
      <c r="H85" s="100"/>
      <c r="I85" s="172"/>
      <c r="J85" s="19"/>
      <c r="K85" s="493"/>
      <c r="L85" s="19"/>
    </row>
    <row r="86" spans="1:12">
      <c r="A86" s="19"/>
      <c r="B86" s="100"/>
      <c r="C86" s="100"/>
      <c r="D86" s="19"/>
      <c r="E86" s="493"/>
      <c r="F86" s="19"/>
      <c r="G86" s="19"/>
      <c r="H86" s="100"/>
      <c r="I86" s="172"/>
      <c r="J86" s="19"/>
      <c r="K86" s="493"/>
      <c r="L86" s="19"/>
    </row>
    <row r="87" spans="1:12">
      <c r="A87" s="19"/>
      <c r="B87" s="100"/>
      <c r="C87" s="100"/>
      <c r="D87" s="19"/>
      <c r="E87" s="493"/>
      <c r="F87" s="19"/>
      <c r="G87" s="19"/>
      <c r="H87" s="100"/>
      <c r="I87" s="172"/>
      <c r="J87" s="19"/>
      <c r="K87" s="493"/>
      <c r="L87" s="19"/>
    </row>
    <row r="88" spans="1:12">
      <c r="A88" s="19"/>
      <c r="B88" s="100"/>
      <c r="C88" s="100"/>
      <c r="D88" s="19"/>
      <c r="E88" s="493"/>
      <c r="F88" s="19"/>
      <c r="G88" s="19"/>
      <c r="H88" s="100"/>
      <c r="I88" s="172"/>
      <c r="J88" s="19"/>
      <c r="K88" s="493"/>
      <c r="L88" s="19"/>
    </row>
    <row r="89" spans="1:12">
      <c r="A89" s="19"/>
      <c r="B89" s="100"/>
      <c r="C89" s="100"/>
      <c r="D89" s="19"/>
      <c r="E89" s="493"/>
      <c r="F89" s="19"/>
      <c r="G89" s="19"/>
      <c r="H89" s="100"/>
      <c r="I89" s="172"/>
      <c r="J89" s="19"/>
      <c r="K89" s="493"/>
      <c r="L89" s="19"/>
    </row>
    <row r="90" spans="1:12">
      <c r="A90" s="19"/>
      <c r="B90" s="100"/>
      <c r="C90" s="100"/>
      <c r="D90" s="19"/>
      <c r="E90" s="493"/>
      <c r="F90" s="19"/>
      <c r="G90" s="19"/>
      <c r="I90" s="172"/>
      <c r="J90" s="19"/>
      <c r="K90" s="493"/>
      <c r="L90" s="19"/>
    </row>
    <row r="91" spans="1:12" s="17" customFormat="1">
      <c r="A91" s="19"/>
      <c r="B91" s="100"/>
      <c r="C91" s="100"/>
      <c r="D91" s="19"/>
      <c r="E91" s="493"/>
      <c r="F91" s="19"/>
      <c r="G91" s="181"/>
      <c r="H91" s="116" t="s">
        <v>117</v>
      </c>
      <c r="I91" s="174">
        <f>I12+I62</f>
        <v>70896356</v>
      </c>
      <c r="J91" s="174">
        <f>J12+J62</f>
        <v>169910000</v>
      </c>
      <c r="K91" s="174">
        <f>K12+K62</f>
        <v>90515937</v>
      </c>
      <c r="L91" s="174">
        <f>L12+L62</f>
        <v>212160000</v>
      </c>
    </row>
    <row r="92" spans="1:12">
      <c r="A92" s="177"/>
      <c r="B92" s="119" t="s">
        <v>2241</v>
      </c>
      <c r="C92" s="178">
        <f>SUM(C6:C91)</f>
        <v>7273386</v>
      </c>
      <c r="D92" s="179">
        <v>13800000</v>
      </c>
      <c r="E92" s="179">
        <f>SUM(E6:E91)</f>
        <v>6551257</v>
      </c>
      <c r="F92" s="180">
        <f>SUM(F6:F91)</f>
        <v>6280000</v>
      </c>
      <c r="G92" s="48" t="s">
        <v>2240</v>
      </c>
    </row>
    <row r="93" spans="1:12">
      <c r="E93" s="494"/>
    </row>
    <row r="94" spans="1:12">
      <c r="G94" s="37"/>
      <c r="H94" s="289"/>
    </row>
    <row r="95" spans="1:12">
      <c r="C95" s="550"/>
      <c r="D95" s="302"/>
      <c r="E95" s="302"/>
      <c r="F95" s="303"/>
    </row>
  </sheetData>
  <mergeCells count="8">
    <mergeCell ref="A3:D3"/>
    <mergeCell ref="E3:F3"/>
    <mergeCell ref="G3:J3"/>
    <mergeCell ref="G1:L1"/>
    <mergeCell ref="G2:L2"/>
    <mergeCell ref="A1:F1"/>
    <mergeCell ref="A2:F2"/>
    <mergeCell ref="K3:L3"/>
  </mergeCells>
  <pageMargins left="0.78740157480314965" right="0.55118110236220474" top="0.55118110236220474" bottom="0.66" header="0.31496062992125984" footer="0.31496062992125984"/>
  <pageSetup paperSize="9" firstPageNumber="6" pageOrder="overThenDown" orientation="portrait" useFirstPageNumber="1" r:id="rId1"/>
  <headerFooter>
    <oddFooter>&amp;C&amp;"-,Italic"&amp;9Budget Estimates 2018-2019 : 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45"/>
  <sheetViews>
    <sheetView topLeftCell="C1" workbookViewId="0">
      <selection activeCell="C45" sqref="C45"/>
    </sheetView>
  </sheetViews>
  <sheetFormatPr defaultRowHeight="17.45" customHeight="1"/>
  <cols>
    <col min="1" max="1" width="7.28515625" style="2" customWidth="1"/>
    <col min="2" max="2" width="31.7109375" customWidth="1"/>
    <col min="3" max="3" width="12.28515625" customWidth="1"/>
    <col min="4" max="4" width="12.7109375" customWidth="1"/>
    <col min="5" max="5" width="11.85546875" customWidth="1"/>
    <col min="6" max="6" width="12" customWidth="1"/>
    <col min="7" max="7" width="7.42578125" style="24" customWidth="1"/>
    <col min="8" max="8" width="33.140625" customWidth="1"/>
    <col min="9" max="9" width="12.7109375" customWidth="1"/>
    <col min="10" max="10" width="11.7109375" customWidth="1"/>
    <col min="11" max="11" width="11.140625" style="127" customWidth="1"/>
    <col min="12" max="12" width="11.5703125" customWidth="1"/>
  </cols>
  <sheetData>
    <row r="1" spans="1:13" ht="17.25">
      <c r="A1" s="615" t="s">
        <v>0</v>
      </c>
      <c r="B1" s="615"/>
      <c r="C1" s="615"/>
      <c r="D1" s="615"/>
      <c r="E1" s="615"/>
      <c r="F1" s="615"/>
      <c r="G1" s="615" t="s">
        <v>0</v>
      </c>
      <c r="H1" s="615"/>
      <c r="I1" s="615"/>
      <c r="J1" s="615"/>
      <c r="K1" s="615"/>
      <c r="L1" s="615"/>
    </row>
    <row r="2" spans="1:13" ht="15.75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3" ht="15.6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3" ht="44.45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  <c r="M4" s="17"/>
    </row>
    <row r="5" spans="1:13" ht="24">
      <c r="A5" s="51" t="s">
        <v>828</v>
      </c>
      <c r="B5" s="262" t="s">
        <v>829</v>
      </c>
      <c r="C5" s="262"/>
      <c r="D5" s="262"/>
      <c r="E5" s="262"/>
      <c r="F5" s="226"/>
      <c r="G5" s="231" t="s">
        <v>832</v>
      </c>
      <c r="H5" s="231" t="s">
        <v>833</v>
      </c>
      <c r="I5" s="183"/>
      <c r="J5" s="231"/>
      <c r="K5" s="231"/>
      <c r="L5" s="231"/>
      <c r="M5" s="17"/>
    </row>
    <row r="6" spans="1:13" ht="15">
      <c r="A6" s="146" t="s">
        <v>830</v>
      </c>
      <c r="B6" s="153" t="s">
        <v>120</v>
      </c>
      <c r="C6" s="153">
        <v>0</v>
      </c>
      <c r="D6" s="273">
        <v>50000</v>
      </c>
      <c r="E6" s="241">
        <v>17864</v>
      </c>
      <c r="F6" s="162">
        <v>50000</v>
      </c>
      <c r="G6" s="240" t="s">
        <v>834</v>
      </c>
      <c r="H6" s="227" t="s">
        <v>33</v>
      </c>
      <c r="I6" s="162">
        <v>0</v>
      </c>
      <c r="J6" s="273">
        <v>20000</v>
      </c>
      <c r="K6" s="150">
        <v>0</v>
      </c>
      <c r="L6" s="162">
        <v>0</v>
      </c>
      <c r="M6" s="17"/>
    </row>
    <row r="7" spans="1:13" ht="15">
      <c r="A7" s="146" t="s">
        <v>831</v>
      </c>
      <c r="B7" s="153" t="s">
        <v>558</v>
      </c>
      <c r="C7" s="153">
        <v>0</v>
      </c>
      <c r="D7" s="273">
        <v>100000</v>
      </c>
      <c r="E7" s="241">
        <v>0</v>
      </c>
      <c r="F7" s="162">
        <v>100000</v>
      </c>
      <c r="G7" s="240" t="s">
        <v>835</v>
      </c>
      <c r="H7" s="227" t="s">
        <v>35</v>
      </c>
      <c r="I7" s="162">
        <v>35600</v>
      </c>
      <c r="J7" s="273">
        <v>50000</v>
      </c>
      <c r="K7" s="150">
        <v>35550</v>
      </c>
      <c r="L7" s="162">
        <v>0</v>
      </c>
      <c r="M7" s="17"/>
    </row>
    <row r="8" spans="1:13" ht="24">
      <c r="A8" s="276"/>
      <c r="B8" s="153"/>
      <c r="C8" s="153"/>
      <c r="D8" s="273"/>
      <c r="E8" s="241"/>
      <c r="F8" s="162"/>
      <c r="G8" s="240" t="s">
        <v>836</v>
      </c>
      <c r="H8" s="227" t="s">
        <v>604</v>
      </c>
      <c r="I8" s="162">
        <v>37736</v>
      </c>
      <c r="J8" s="273">
        <v>50000</v>
      </c>
      <c r="K8" s="150">
        <v>0</v>
      </c>
      <c r="L8" s="162">
        <v>0</v>
      </c>
      <c r="M8" s="17"/>
    </row>
    <row r="9" spans="1:13" ht="15">
      <c r="A9" s="191"/>
      <c r="B9" s="39"/>
      <c r="C9" s="39"/>
      <c r="D9" s="39"/>
      <c r="E9" s="39"/>
      <c r="F9" s="39"/>
      <c r="G9" s="135" t="s">
        <v>44</v>
      </c>
      <c r="H9" s="228" t="s">
        <v>681</v>
      </c>
      <c r="I9" s="247">
        <f>SUM(I6:I8)</f>
        <v>73336</v>
      </c>
      <c r="J9" s="277">
        <f>SUM(J6:J8)</f>
        <v>120000</v>
      </c>
      <c r="K9" s="277">
        <f>SUM(K6:K8)</f>
        <v>35550</v>
      </c>
      <c r="L9" s="277">
        <f>SUM(L6:L8)</f>
        <v>0</v>
      </c>
      <c r="M9" s="17"/>
    </row>
    <row r="10" spans="1:13" ht="15">
      <c r="A10" s="276"/>
      <c r="B10" s="39"/>
      <c r="C10" s="39"/>
      <c r="D10" s="39"/>
      <c r="E10" s="39"/>
      <c r="F10" s="39"/>
      <c r="G10" s="182"/>
      <c r="H10" s="239" t="s">
        <v>798</v>
      </c>
      <c r="I10" s="183"/>
      <c r="J10" s="305"/>
      <c r="K10" s="305"/>
      <c r="L10" s="305"/>
      <c r="M10" s="17"/>
    </row>
    <row r="11" spans="1:13" ht="15">
      <c r="A11" s="219"/>
      <c r="B11" s="185"/>
      <c r="C11" s="185"/>
      <c r="D11" s="147"/>
      <c r="E11" s="147"/>
      <c r="F11" s="147"/>
      <c r="G11" s="240" t="s">
        <v>837</v>
      </c>
      <c r="H11" s="227" t="s">
        <v>47</v>
      </c>
      <c r="I11" s="162">
        <v>3410510</v>
      </c>
      <c r="J11" s="147">
        <v>3800000</v>
      </c>
      <c r="K11" s="147">
        <v>3245381</v>
      </c>
      <c r="L11" s="147">
        <v>3990000</v>
      </c>
      <c r="M11" s="17"/>
    </row>
    <row r="12" spans="1:13" ht="15">
      <c r="A12" s="219"/>
      <c r="B12" s="185"/>
      <c r="C12" s="185"/>
      <c r="D12" s="147"/>
      <c r="E12" s="147"/>
      <c r="F12" s="147"/>
      <c r="G12" s="108" t="s">
        <v>2704</v>
      </c>
      <c r="H12" s="146" t="s">
        <v>114</v>
      </c>
      <c r="I12" s="162">
        <v>0</v>
      </c>
      <c r="J12" s="142">
        <v>1520000</v>
      </c>
      <c r="K12" s="150">
        <v>0</v>
      </c>
      <c r="L12" s="143">
        <v>1870000</v>
      </c>
      <c r="M12" s="17"/>
    </row>
    <row r="13" spans="1:13" ht="15">
      <c r="A13" s="219"/>
      <c r="B13" s="185"/>
      <c r="C13" s="185"/>
      <c r="D13" s="147"/>
      <c r="E13" s="147"/>
      <c r="F13" s="147"/>
      <c r="G13" s="240" t="s">
        <v>838</v>
      </c>
      <c r="H13" s="227" t="s">
        <v>51</v>
      </c>
      <c r="I13" s="162">
        <v>66068</v>
      </c>
      <c r="J13" s="273">
        <v>150000</v>
      </c>
      <c r="K13" s="150">
        <v>85547</v>
      </c>
      <c r="L13" s="162">
        <v>250000</v>
      </c>
      <c r="M13" s="17"/>
    </row>
    <row r="14" spans="1:13" ht="15">
      <c r="A14" s="219"/>
      <c r="B14" s="292"/>
      <c r="C14" s="292"/>
      <c r="D14" s="280"/>
      <c r="E14" s="280"/>
      <c r="F14" s="147"/>
      <c r="G14" s="240" t="s">
        <v>839</v>
      </c>
      <c r="H14" s="227" t="s">
        <v>53</v>
      </c>
      <c r="I14" s="162">
        <v>55550</v>
      </c>
      <c r="J14" s="273">
        <v>350000</v>
      </c>
      <c r="K14" s="150">
        <v>56618</v>
      </c>
      <c r="L14" s="162">
        <v>200000</v>
      </c>
      <c r="M14" s="17"/>
    </row>
    <row r="15" spans="1:13" ht="24">
      <c r="A15" s="221"/>
      <c r="B15" s="189"/>
      <c r="C15" s="189"/>
      <c r="D15" s="147"/>
      <c r="E15" s="147"/>
      <c r="F15" s="147"/>
      <c r="G15" s="240" t="s">
        <v>840</v>
      </c>
      <c r="H15" s="227" t="s">
        <v>55</v>
      </c>
      <c r="I15" s="162">
        <v>0</v>
      </c>
      <c r="J15" s="273">
        <v>50000</v>
      </c>
      <c r="K15" s="150">
        <v>0</v>
      </c>
      <c r="L15" s="162">
        <v>10000</v>
      </c>
      <c r="M15" s="17"/>
    </row>
    <row r="16" spans="1:13" ht="24">
      <c r="A16" s="219"/>
      <c r="B16" s="185"/>
      <c r="C16" s="185"/>
      <c r="D16" s="147"/>
      <c r="E16" s="147"/>
      <c r="F16" s="147"/>
      <c r="G16" s="240" t="s">
        <v>841</v>
      </c>
      <c r="H16" s="227" t="s">
        <v>57</v>
      </c>
      <c r="I16" s="162">
        <v>63718</v>
      </c>
      <c r="J16" s="273">
        <v>100000</v>
      </c>
      <c r="K16" s="150">
        <v>60822</v>
      </c>
      <c r="L16" s="162">
        <v>50000</v>
      </c>
      <c r="M16" s="17"/>
    </row>
    <row r="17" spans="1:13" ht="24">
      <c r="A17" s="219"/>
      <c r="B17" s="185"/>
      <c r="C17" s="185"/>
      <c r="D17" s="147"/>
      <c r="E17" s="147"/>
      <c r="F17" s="147"/>
      <c r="G17" s="240" t="s">
        <v>842</v>
      </c>
      <c r="H17" s="227" t="s">
        <v>214</v>
      </c>
      <c r="I17" s="162">
        <v>30000</v>
      </c>
      <c r="J17" s="273">
        <v>150000</v>
      </c>
      <c r="K17" s="150">
        <v>0</v>
      </c>
      <c r="L17" s="162">
        <v>10000</v>
      </c>
      <c r="M17" s="17"/>
    </row>
    <row r="18" spans="1:13" ht="24">
      <c r="A18" s="190"/>
      <c r="B18" s="142"/>
      <c r="C18" s="142"/>
      <c r="D18" s="142"/>
      <c r="E18" s="142"/>
      <c r="F18" s="150"/>
      <c r="G18" s="240" t="s">
        <v>843</v>
      </c>
      <c r="H18" s="227" t="s">
        <v>61</v>
      </c>
      <c r="I18" s="162">
        <v>32000</v>
      </c>
      <c r="J18" s="273">
        <v>50000</v>
      </c>
      <c r="K18" s="150">
        <v>20450</v>
      </c>
      <c r="L18" s="162">
        <v>50000</v>
      </c>
      <c r="M18" s="17"/>
    </row>
    <row r="19" spans="1:13" ht="24">
      <c r="A19" s="190"/>
      <c r="B19" s="142"/>
      <c r="C19" s="142"/>
      <c r="D19" s="142"/>
      <c r="E19" s="142"/>
      <c r="F19" s="150"/>
      <c r="G19" s="240" t="s">
        <v>844</v>
      </c>
      <c r="H19" s="227" t="s">
        <v>216</v>
      </c>
      <c r="I19" s="162">
        <v>5196</v>
      </c>
      <c r="J19" s="273">
        <v>10000</v>
      </c>
      <c r="K19" s="150">
        <v>5170</v>
      </c>
      <c r="L19" s="162">
        <v>10000</v>
      </c>
      <c r="M19" s="17"/>
    </row>
    <row r="20" spans="1:13" ht="24">
      <c r="A20" s="152"/>
      <c r="B20" s="153"/>
      <c r="C20" s="153"/>
      <c r="D20" s="147"/>
      <c r="E20" s="142"/>
      <c r="F20" s="147"/>
      <c r="G20" s="240" t="s">
        <v>845</v>
      </c>
      <c r="H20" s="227" t="s">
        <v>63</v>
      </c>
      <c r="I20" s="162">
        <v>432</v>
      </c>
      <c r="J20" s="273">
        <v>100000</v>
      </c>
      <c r="K20" s="150">
        <v>900</v>
      </c>
      <c r="L20" s="162">
        <v>10000</v>
      </c>
      <c r="M20" s="17"/>
    </row>
    <row r="21" spans="1:13" ht="24">
      <c r="A21" s="152"/>
      <c r="B21" s="153"/>
      <c r="C21" s="153"/>
      <c r="D21" s="147"/>
      <c r="E21" s="142"/>
      <c r="F21" s="147"/>
      <c r="G21" s="240" t="s">
        <v>846</v>
      </c>
      <c r="H21" s="227" t="s">
        <v>65</v>
      </c>
      <c r="I21" s="162">
        <v>8296</v>
      </c>
      <c r="J21" s="273">
        <v>50000</v>
      </c>
      <c r="K21" s="150">
        <v>0</v>
      </c>
      <c r="L21" s="162">
        <v>50000</v>
      </c>
      <c r="M21" s="17"/>
    </row>
    <row r="22" spans="1:13" ht="24">
      <c r="A22" s="191"/>
      <c r="B22" s="39"/>
      <c r="C22" s="39"/>
      <c r="D22" s="39"/>
      <c r="E22" s="39"/>
      <c r="F22" s="39"/>
      <c r="G22" s="240" t="s">
        <v>847</v>
      </c>
      <c r="H22" s="227" t="s">
        <v>67</v>
      </c>
      <c r="I22" s="162">
        <v>85884</v>
      </c>
      <c r="J22" s="273">
        <v>100000</v>
      </c>
      <c r="K22" s="150">
        <v>46194</v>
      </c>
      <c r="L22" s="162">
        <v>50000</v>
      </c>
      <c r="M22" s="17"/>
    </row>
    <row r="23" spans="1:13" ht="24">
      <c r="A23" s="191"/>
      <c r="B23" s="39"/>
      <c r="C23" s="39"/>
      <c r="D23" s="39"/>
      <c r="E23" s="150"/>
      <c r="F23" s="39"/>
      <c r="G23" s="240" t="s">
        <v>848</v>
      </c>
      <c r="H23" s="227" t="s">
        <v>695</v>
      </c>
      <c r="I23" s="162">
        <v>300</v>
      </c>
      <c r="J23" s="273">
        <v>150000</v>
      </c>
      <c r="K23" s="150">
        <v>0</v>
      </c>
      <c r="L23" s="162">
        <v>10000</v>
      </c>
      <c r="M23" s="17"/>
    </row>
    <row r="24" spans="1:13" ht="24">
      <c r="A24" s="191"/>
      <c r="B24" s="39"/>
      <c r="C24" s="39"/>
      <c r="D24" s="39"/>
      <c r="E24" s="150"/>
      <c r="F24" s="39"/>
      <c r="G24" s="240" t="s">
        <v>849</v>
      </c>
      <c r="H24" s="227" t="s">
        <v>73</v>
      </c>
      <c r="I24" s="162">
        <v>35305</v>
      </c>
      <c r="J24" s="273">
        <v>100000</v>
      </c>
      <c r="K24" s="150">
        <v>31364</v>
      </c>
      <c r="L24" s="162">
        <v>50000</v>
      </c>
      <c r="M24" s="17"/>
    </row>
    <row r="25" spans="1:13" ht="24">
      <c r="A25" s="191"/>
      <c r="B25" s="39"/>
      <c r="C25" s="39"/>
      <c r="D25" s="39"/>
      <c r="E25" s="39"/>
      <c r="F25" s="39"/>
      <c r="G25" s="240" t="s">
        <v>850</v>
      </c>
      <c r="H25" s="227" t="s">
        <v>77</v>
      </c>
      <c r="I25" s="162">
        <v>19558</v>
      </c>
      <c r="J25" s="273">
        <v>100000</v>
      </c>
      <c r="K25" s="273">
        <v>0</v>
      </c>
      <c r="L25" s="273">
        <v>100000</v>
      </c>
      <c r="M25" s="17"/>
    </row>
    <row r="26" spans="1:13" ht="24">
      <c r="A26" s="191"/>
      <c r="B26" s="39"/>
      <c r="C26" s="39"/>
      <c r="D26" s="39"/>
      <c r="E26" s="39"/>
      <c r="F26" s="39"/>
      <c r="G26" s="240" t="s">
        <v>851</v>
      </c>
      <c r="H26" s="227" t="s">
        <v>79</v>
      </c>
      <c r="I26" s="162">
        <v>160707</v>
      </c>
      <c r="J26" s="273">
        <v>200000</v>
      </c>
      <c r="K26" s="150">
        <v>16189</v>
      </c>
      <c r="L26" s="162">
        <v>100000</v>
      </c>
      <c r="M26" s="17"/>
    </row>
    <row r="27" spans="1:13" ht="24">
      <c r="A27" s="191"/>
      <c r="B27" s="154"/>
      <c r="C27" s="154"/>
      <c r="D27" s="154"/>
      <c r="E27" s="154"/>
      <c r="F27" s="39"/>
      <c r="G27" s="240" t="s">
        <v>852</v>
      </c>
      <c r="H27" s="227" t="s">
        <v>80</v>
      </c>
      <c r="I27" s="162">
        <v>0</v>
      </c>
      <c r="J27" s="273">
        <v>10000</v>
      </c>
      <c r="K27" s="150">
        <v>0</v>
      </c>
      <c r="L27" s="162">
        <v>10000</v>
      </c>
      <c r="M27" s="17"/>
    </row>
    <row r="28" spans="1:13" ht="24">
      <c r="A28" s="191"/>
      <c r="B28" s="39"/>
      <c r="C28" s="39"/>
      <c r="D28" s="39"/>
      <c r="E28" s="39"/>
      <c r="F28" s="39"/>
      <c r="G28" s="240" t="s">
        <v>853</v>
      </c>
      <c r="H28" s="227" t="s">
        <v>82</v>
      </c>
      <c r="I28" s="162">
        <v>0</v>
      </c>
      <c r="J28" s="273">
        <v>50000</v>
      </c>
      <c r="K28" s="150">
        <v>0</v>
      </c>
      <c r="L28" s="162">
        <v>50000</v>
      </c>
      <c r="M28" s="17"/>
    </row>
    <row r="29" spans="1:13" ht="24">
      <c r="A29" s="191"/>
      <c r="B29" s="39"/>
      <c r="C29" s="39"/>
      <c r="D29" s="39"/>
      <c r="E29" s="39"/>
      <c r="F29" s="39"/>
      <c r="G29" s="240" t="s">
        <v>854</v>
      </c>
      <c r="H29" s="227" t="s">
        <v>86</v>
      </c>
      <c r="I29" s="162">
        <v>10598</v>
      </c>
      <c r="J29" s="273">
        <v>100000</v>
      </c>
      <c r="K29" s="150">
        <v>18214</v>
      </c>
      <c r="L29" s="162">
        <v>50000</v>
      </c>
      <c r="M29" s="17"/>
    </row>
    <row r="30" spans="1:13" ht="15">
      <c r="A30" s="191"/>
      <c r="B30" s="39"/>
      <c r="C30" s="39"/>
      <c r="D30" s="39"/>
      <c r="E30" s="39"/>
      <c r="F30" s="39"/>
      <c r="G30" s="164" t="s">
        <v>855</v>
      </c>
      <c r="H30" s="39" t="s">
        <v>582</v>
      </c>
      <c r="I30" s="321">
        <v>0</v>
      </c>
      <c r="J30" s="273">
        <v>50000</v>
      </c>
      <c r="K30" s="273">
        <v>0</v>
      </c>
      <c r="L30" s="273">
        <v>50000</v>
      </c>
      <c r="M30" s="17"/>
    </row>
    <row r="31" spans="1:13" ht="15">
      <c r="A31" s="191"/>
      <c r="B31" s="39"/>
      <c r="C31" s="39"/>
      <c r="D31" s="154"/>
      <c r="E31" s="154"/>
      <c r="F31" s="155"/>
      <c r="G31" s="164" t="s">
        <v>856</v>
      </c>
      <c r="H31" s="39" t="s">
        <v>584</v>
      </c>
      <c r="I31" s="241">
        <v>7724</v>
      </c>
      <c r="J31" s="273">
        <v>150000</v>
      </c>
      <c r="K31" s="273">
        <v>0</v>
      </c>
      <c r="L31" s="273">
        <v>250000</v>
      </c>
      <c r="M31" s="17"/>
    </row>
    <row r="32" spans="1:13" ht="24">
      <c r="A32" s="191"/>
      <c r="B32" s="39"/>
      <c r="C32" s="39"/>
      <c r="D32" s="39"/>
      <c r="E32" s="39"/>
      <c r="F32" s="39"/>
      <c r="G32" s="240" t="s">
        <v>857</v>
      </c>
      <c r="H32" s="227" t="s">
        <v>552</v>
      </c>
      <c r="I32" s="162">
        <v>97160</v>
      </c>
      <c r="J32" s="273">
        <v>1000000</v>
      </c>
      <c r="K32" s="273">
        <v>73021</v>
      </c>
      <c r="L32" s="273">
        <v>200000</v>
      </c>
      <c r="M32" s="17"/>
    </row>
    <row r="33" spans="1:13" ht="15">
      <c r="A33" s="191"/>
      <c r="B33" s="39"/>
      <c r="C33" s="39"/>
      <c r="D33" s="39"/>
      <c r="E33" s="39"/>
      <c r="F33" s="39"/>
      <c r="G33" s="108" t="s">
        <v>858</v>
      </c>
      <c r="H33" s="39" t="s">
        <v>587</v>
      </c>
      <c r="I33" s="321">
        <v>139264</v>
      </c>
      <c r="J33" s="273">
        <v>150000</v>
      </c>
      <c r="K33" s="273">
        <v>13791</v>
      </c>
      <c r="L33" s="273">
        <v>150000</v>
      </c>
      <c r="M33" s="17"/>
    </row>
    <row r="34" spans="1:13" ht="15">
      <c r="A34" s="191"/>
      <c r="B34" s="39"/>
      <c r="C34" s="39"/>
      <c r="D34" s="39"/>
      <c r="E34" s="39"/>
      <c r="F34" s="39"/>
      <c r="G34" s="108" t="s">
        <v>859</v>
      </c>
      <c r="H34" s="39" t="s">
        <v>184</v>
      </c>
      <c r="I34" s="321">
        <v>12690</v>
      </c>
      <c r="J34" s="273">
        <v>100000</v>
      </c>
      <c r="K34" s="273">
        <v>0</v>
      </c>
      <c r="L34" s="273">
        <v>10000</v>
      </c>
      <c r="M34" s="17"/>
    </row>
    <row r="35" spans="1:13" ht="15">
      <c r="A35" s="191"/>
      <c r="B35" s="39"/>
      <c r="C35" s="39"/>
      <c r="D35" s="39"/>
      <c r="E35" s="39"/>
      <c r="F35" s="39"/>
      <c r="G35" s="108" t="s">
        <v>860</v>
      </c>
      <c r="H35" s="39" t="s">
        <v>354</v>
      </c>
      <c r="I35" s="321">
        <v>36014</v>
      </c>
      <c r="J35" s="273">
        <v>150000</v>
      </c>
      <c r="K35" s="273">
        <v>35310</v>
      </c>
      <c r="L35" s="273">
        <v>100000</v>
      </c>
      <c r="M35" s="17"/>
    </row>
    <row r="36" spans="1:13" ht="17.45" customHeight="1">
      <c r="A36" s="191"/>
      <c r="B36" s="39"/>
      <c r="C36" s="39"/>
      <c r="D36" s="39"/>
      <c r="E36" s="39"/>
      <c r="F36" s="39"/>
      <c r="G36" s="108" t="s">
        <v>861</v>
      </c>
      <c r="H36" s="108" t="s">
        <v>356</v>
      </c>
      <c r="I36" s="241">
        <v>17481</v>
      </c>
      <c r="J36" s="273">
        <v>50000</v>
      </c>
      <c r="K36" s="273">
        <v>10876</v>
      </c>
      <c r="L36" s="273">
        <v>30000</v>
      </c>
      <c r="M36" s="17"/>
    </row>
    <row r="37" spans="1:13" ht="17.45" customHeight="1">
      <c r="A37" s="191"/>
      <c r="B37" s="39"/>
      <c r="C37" s="39"/>
      <c r="D37" s="39"/>
      <c r="E37" s="39"/>
      <c r="F37" s="39"/>
      <c r="G37" s="108" t="s">
        <v>862</v>
      </c>
      <c r="H37" s="146" t="s">
        <v>431</v>
      </c>
      <c r="I37" s="162">
        <v>5321</v>
      </c>
      <c r="J37" s="142">
        <v>50000</v>
      </c>
      <c r="K37" s="150">
        <v>3319</v>
      </c>
      <c r="L37" s="143">
        <v>10000</v>
      </c>
      <c r="M37" s="17"/>
    </row>
    <row r="38" spans="1:13" ht="17.45" customHeight="1">
      <c r="A38" s="191"/>
      <c r="B38" s="39"/>
      <c r="C38" s="39"/>
      <c r="D38" s="39"/>
      <c r="E38" s="39"/>
      <c r="F38" s="39"/>
      <c r="G38" s="108" t="s">
        <v>863</v>
      </c>
      <c r="H38" s="146" t="s">
        <v>228</v>
      </c>
      <c r="I38" s="162">
        <v>0</v>
      </c>
      <c r="J38" s="142">
        <v>20000</v>
      </c>
      <c r="K38" s="150">
        <v>0</v>
      </c>
      <c r="L38" s="143">
        <v>10000</v>
      </c>
      <c r="M38" s="17"/>
    </row>
    <row r="39" spans="1:13" ht="17.45" customHeight="1">
      <c r="A39" s="191"/>
      <c r="B39" s="39"/>
      <c r="C39" s="39"/>
      <c r="D39" s="39"/>
      <c r="E39" s="39"/>
      <c r="F39" s="39"/>
      <c r="G39" s="108" t="s">
        <v>864</v>
      </c>
      <c r="H39" s="146" t="s">
        <v>634</v>
      </c>
      <c r="I39" s="162">
        <v>0</v>
      </c>
      <c r="J39" s="142">
        <v>100000</v>
      </c>
      <c r="K39" s="150">
        <v>0</v>
      </c>
      <c r="L39" s="143">
        <v>0</v>
      </c>
      <c r="M39" s="17"/>
    </row>
    <row r="40" spans="1:13" ht="17.45" customHeight="1">
      <c r="A40" s="191"/>
      <c r="B40" s="39"/>
      <c r="C40" s="39"/>
      <c r="D40" s="39"/>
      <c r="E40" s="39"/>
      <c r="F40" s="39"/>
      <c r="G40" s="192" t="s">
        <v>115</v>
      </c>
      <c r="H40" s="116" t="s">
        <v>116</v>
      </c>
      <c r="I40" s="247">
        <f>SUM(I11:I39)</f>
        <v>4299776</v>
      </c>
      <c r="J40" s="257">
        <f>SUM(J11:J39)</f>
        <v>8960000</v>
      </c>
      <c r="K40" s="180">
        <f>SUM(K11:K39)</f>
        <v>3723166</v>
      </c>
      <c r="L40" s="257">
        <f>SUM(L11:L39)</f>
        <v>7730000</v>
      </c>
      <c r="M40" s="17"/>
    </row>
    <row r="41" spans="1:13" ht="7.9" customHeight="1">
      <c r="A41" s="191"/>
      <c r="B41" s="39"/>
      <c r="C41" s="39"/>
      <c r="D41" s="39"/>
      <c r="E41" s="39"/>
      <c r="F41" s="39"/>
      <c r="G41" s="198"/>
      <c r="H41" s="307"/>
      <c r="I41" s="507"/>
      <c r="J41" s="267"/>
      <c r="K41" s="155"/>
      <c r="L41" s="267"/>
      <c r="M41" s="17"/>
    </row>
    <row r="42" spans="1:13" ht="17.45" customHeight="1">
      <c r="A42" s="191"/>
      <c r="B42" s="39"/>
      <c r="C42" s="39"/>
      <c r="D42" s="39"/>
      <c r="E42" s="39"/>
      <c r="F42" s="39"/>
      <c r="G42" s="198"/>
      <c r="H42" s="34"/>
      <c r="I42" s="333"/>
      <c r="J42" s="39"/>
      <c r="K42" s="451"/>
      <c r="L42" s="39"/>
      <c r="M42" s="17"/>
    </row>
    <row r="43" spans="1:13" ht="17.45" customHeight="1">
      <c r="A43" s="191"/>
      <c r="B43" s="39"/>
      <c r="C43" s="39"/>
      <c r="D43" s="39"/>
      <c r="E43" s="39"/>
      <c r="F43" s="39"/>
      <c r="G43" s="198"/>
      <c r="H43" s="34"/>
      <c r="I43" s="333"/>
      <c r="J43" s="39"/>
      <c r="K43" s="451"/>
      <c r="L43" s="39"/>
      <c r="M43" s="17"/>
    </row>
    <row r="44" spans="1:13" ht="17.45" customHeight="1">
      <c r="A44" s="191"/>
      <c r="B44" s="39"/>
      <c r="C44" s="39"/>
      <c r="D44" s="39"/>
      <c r="E44" s="39"/>
      <c r="F44" s="39"/>
      <c r="G44" s="198"/>
      <c r="H44" s="34"/>
      <c r="I44" s="333"/>
      <c r="J44" s="39"/>
      <c r="K44" s="451"/>
      <c r="L44" s="39"/>
      <c r="M44" s="17"/>
    </row>
    <row r="45" spans="1:13" ht="17.45" customHeight="1">
      <c r="A45" s="245"/>
      <c r="B45" s="294" t="s">
        <v>205</v>
      </c>
      <c r="C45" s="294">
        <v>0</v>
      </c>
      <c r="D45" s="277">
        <f>SUM(D6:D44)</f>
        <v>150000</v>
      </c>
      <c r="E45" s="277">
        <f>SUM(E6:E44)</f>
        <v>17864</v>
      </c>
      <c r="F45" s="277">
        <f>SUM(F6:F44)</f>
        <v>150000</v>
      </c>
      <c r="G45" s="130"/>
      <c r="H45" s="334" t="s">
        <v>117</v>
      </c>
      <c r="I45" s="353">
        <f>I9+I40</f>
        <v>4373112</v>
      </c>
      <c r="J45" s="353">
        <f>J9+J40</f>
        <v>9080000</v>
      </c>
      <c r="K45" s="353">
        <f>K9+K40</f>
        <v>3758716</v>
      </c>
      <c r="L45" s="353">
        <f>L9+L40</f>
        <v>7730000</v>
      </c>
      <c r="M45" s="17"/>
    </row>
    <row r="46" spans="1:13" ht="17.45" customHeight="1">
      <c r="A46" s="234"/>
      <c r="B46" s="37"/>
      <c r="C46" s="37"/>
      <c r="D46" s="256"/>
      <c r="E46" s="37"/>
      <c r="F46" s="64"/>
      <c r="G46" s="304" t="s">
        <v>2240</v>
      </c>
      <c r="H46" s="48"/>
      <c r="I46" s="48"/>
      <c r="J46" s="296"/>
      <c r="K46" s="458"/>
      <c r="L46" s="297"/>
      <c r="M46" s="17"/>
    </row>
    <row r="47" spans="1:13" s="3" customFormat="1" ht="17.45" customHeight="1">
      <c r="A47" s="234"/>
      <c r="B47" s="37"/>
      <c r="C47" s="37"/>
      <c r="D47" s="37"/>
      <c r="E47" s="37"/>
      <c r="F47" s="37"/>
      <c r="G47" s="283"/>
      <c r="H47" s="270"/>
      <c r="I47" s="270"/>
      <c r="J47" s="271"/>
      <c r="K47" s="479"/>
      <c r="L47" s="268"/>
      <c r="M47" s="156"/>
    </row>
    <row r="48" spans="1:13" s="3" customFormat="1" ht="15">
      <c r="A48" s="234"/>
      <c r="B48" s="37"/>
      <c r="C48" s="37"/>
      <c r="D48" s="37"/>
      <c r="E48" s="37"/>
      <c r="F48" s="37"/>
      <c r="G48" s="282"/>
      <c r="H48" s="37"/>
      <c r="I48" s="37"/>
      <c r="J48" s="37"/>
      <c r="K48" s="453"/>
      <c r="L48" s="37"/>
      <c r="M48" s="37"/>
    </row>
    <row r="49" spans="1:13" s="3" customFormat="1" ht="15">
      <c r="A49" s="234"/>
      <c r="B49" s="37"/>
      <c r="C49" s="37"/>
      <c r="D49" s="37"/>
      <c r="E49" s="37"/>
      <c r="F49" s="37"/>
      <c r="G49" s="283"/>
      <c r="H49" s="64"/>
      <c r="I49" s="64"/>
      <c r="J49" s="64"/>
      <c r="K49" s="460"/>
      <c r="L49" s="64"/>
      <c r="M49" s="37"/>
    </row>
    <row r="50" spans="1:13" s="3" customFormat="1" ht="15">
      <c r="A50" s="234"/>
      <c r="B50" s="37"/>
      <c r="C50" s="37"/>
      <c r="D50" s="37"/>
      <c r="E50" s="37"/>
      <c r="F50" s="37"/>
      <c r="G50" s="284"/>
      <c r="H50" s="270"/>
      <c r="I50" s="270"/>
      <c r="J50" s="285"/>
      <c r="K50" s="286"/>
      <c r="L50" s="285"/>
      <c r="M50" s="37"/>
    </row>
    <row r="51" spans="1:13" s="3" customFormat="1" ht="15">
      <c r="A51" s="234"/>
      <c r="B51" s="37"/>
      <c r="C51" s="37"/>
      <c r="D51" s="37"/>
      <c r="E51" s="37"/>
      <c r="F51" s="37"/>
      <c r="G51" s="284"/>
      <c r="H51" s="270"/>
      <c r="I51" s="270"/>
      <c r="J51" s="285"/>
      <c r="K51" s="286"/>
      <c r="L51" s="285"/>
      <c r="M51" s="37"/>
    </row>
    <row r="52" spans="1:13" s="3" customFormat="1" ht="15">
      <c r="A52" s="234"/>
      <c r="B52" s="37"/>
      <c r="C52" s="37"/>
      <c r="D52" s="37"/>
      <c r="E52" s="37"/>
      <c r="F52" s="37"/>
      <c r="G52" s="284"/>
      <c r="H52" s="270"/>
      <c r="I52" s="270"/>
      <c r="J52" s="285"/>
      <c r="K52" s="286"/>
      <c r="L52" s="285"/>
      <c r="M52" s="37"/>
    </row>
    <row r="53" spans="1:13" s="3" customFormat="1" ht="15">
      <c r="A53" s="234"/>
      <c r="B53" s="37"/>
      <c r="C53" s="37"/>
      <c r="D53" s="37"/>
      <c r="E53" s="37"/>
      <c r="F53" s="37"/>
      <c r="G53" s="287"/>
      <c r="H53" s="270"/>
      <c r="I53" s="270"/>
      <c r="J53" s="285"/>
      <c r="K53" s="286"/>
      <c r="L53" s="285"/>
      <c r="M53" s="37"/>
    </row>
    <row r="54" spans="1:13" s="3" customFormat="1" ht="15">
      <c r="A54" s="234"/>
      <c r="B54" s="37"/>
      <c r="C54" s="37"/>
      <c r="D54" s="37"/>
      <c r="E54" s="37"/>
      <c r="F54" s="37"/>
      <c r="G54" s="287"/>
      <c r="H54" s="270"/>
      <c r="I54" s="270"/>
      <c r="J54" s="285"/>
      <c r="K54" s="286"/>
      <c r="L54" s="285"/>
      <c r="M54" s="37"/>
    </row>
    <row r="55" spans="1:13" s="3" customFormat="1" ht="15">
      <c r="A55" s="234"/>
      <c r="B55" s="37"/>
      <c r="C55" s="37"/>
      <c r="D55" s="37"/>
      <c r="E55" s="37"/>
      <c r="F55" s="37"/>
      <c r="G55" s="287"/>
      <c r="H55" s="270"/>
      <c r="I55" s="270"/>
      <c r="J55" s="285"/>
      <c r="K55" s="286"/>
      <c r="L55" s="291"/>
      <c r="M55" s="37"/>
    </row>
    <row r="56" spans="1:13" s="3" customFormat="1" ht="15">
      <c r="A56" s="234"/>
      <c r="B56" s="37"/>
      <c r="C56" s="37"/>
      <c r="D56" s="37"/>
      <c r="E56" s="37"/>
      <c r="F56" s="37"/>
      <c r="G56" s="270"/>
      <c r="H56" s="288"/>
      <c r="I56" s="288"/>
      <c r="J56" s="235"/>
      <c r="K56" s="479"/>
      <c r="L56" s="235"/>
      <c r="M56" s="37"/>
    </row>
    <row r="57" spans="1:13" s="3" customFormat="1" ht="15">
      <c r="A57" s="234"/>
      <c r="B57" s="37"/>
      <c r="C57" s="37"/>
      <c r="D57" s="37"/>
      <c r="E57" s="37"/>
      <c r="F57" s="37"/>
      <c r="G57" s="270"/>
      <c r="H57" s="288"/>
      <c r="I57" s="288"/>
      <c r="J57" s="235"/>
      <c r="K57" s="479"/>
      <c r="L57" s="235"/>
      <c r="M57" s="37"/>
    </row>
    <row r="58" spans="1:13" s="3" customFormat="1" ht="15">
      <c r="A58" s="234"/>
      <c r="B58" s="37"/>
      <c r="C58" s="37"/>
      <c r="D58" s="37"/>
      <c r="E58" s="37"/>
      <c r="F58" s="156"/>
      <c r="G58" s="270"/>
      <c r="H58" s="288"/>
      <c r="I58" s="288"/>
      <c r="J58" s="235"/>
      <c r="K58" s="479"/>
      <c r="L58" s="235"/>
      <c r="M58" s="37"/>
    </row>
    <row r="59" spans="1:13" s="3" customFormat="1" ht="15">
      <c r="A59" s="234"/>
      <c r="B59" s="37"/>
      <c r="C59" s="37"/>
      <c r="D59" s="37"/>
      <c r="E59" s="37"/>
      <c r="F59" s="37"/>
      <c r="G59" s="287"/>
      <c r="H59" s="289"/>
      <c r="I59" s="289"/>
      <c r="J59" s="290"/>
      <c r="K59" s="290"/>
      <c r="L59" s="290"/>
      <c r="M59" s="37"/>
    </row>
    <row r="60" spans="1:13" s="3" customFormat="1" ht="15">
      <c r="A60" s="234"/>
      <c r="B60" s="37"/>
      <c r="C60" s="37"/>
      <c r="D60" s="37"/>
      <c r="E60" s="37"/>
      <c r="F60" s="37"/>
      <c r="G60" s="287"/>
      <c r="H60" s="289"/>
      <c r="I60" s="289"/>
      <c r="J60" s="290"/>
      <c r="K60" s="290"/>
      <c r="L60" s="290"/>
      <c r="M60" s="37"/>
    </row>
    <row r="61" spans="1:13" s="3" customFormat="1" ht="15">
      <c r="A61" s="234"/>
      <c r="B61" s="37"/>
      <c r="C61" s="37"/>
      <c r="D61" s="37"/>
      <c r="E61" s="37"/>
      <c r="F61" s="37"/>
      <c r="G61" s="283"/>
      <c r="H61" s="37"/>
      <c r="I61" s="37"/>
      <c r="J61" s="37"/>
      <c r="K61" s="453"/>
      <c r="L61" s="37"/>
      <c r="M61" s="37"/>
    </row>
    <row r="62" spans="1:13" s="3" customFormat="1" ht="15">
      <c r="A62" s="234"/>
      <c r="B62" s="37"/>
      <c r="C62" s="37"/>
      <c r="D62" s="37"/>
      <c r="E62" s="37"/>
      <c r="F62" s="37"/>
      <c r="G62" s="283"/>
      <c r="H62" s="37"/>
      <c r="I62" s="37"/>
      <c r="J62" s="37"/>
      <c r="K62" s="453"/>
      <c r="L62" s="37"/>
      <c r="M62" s="37"/>
    </row>
    <row r="63" spans="1:13" s="3" customFormat="1" ht="15">
      <c r="A63" s="234"/>
      <c r="B63" s="37"/>
      <c r="C63" s="37"/>
      <c r="D63" s="37"/>
      <c r="E63" s="37"/>
      <c r="F63" s="37"/>
      <c r="G63" s="283"/>
      <c r="H63" s="37"/>
      <c r="I63" s="37"/>
      <c r="J63" s="37"/>
      <c r="K63" s="453"/>
      <c r="L63" s="37"/>
      <c r="M63" s="37"/>
    </row>
    <row r="64" spans="1:13" s="3" customFormat="1" ht="15">
      <c r="A64" s="234"/>
      <c r="B64" s="37"/>
      <c r="C64" s="37"/>
      <c r="D64" s="37"/>
      <c r="E64" s="37"/>
      <c r="F64" s="37"/>
      <c r="G64" s="283"/>
      <c r="H64" s="37"/>
      <c r="I64" s="37"/>
      <c r="J64" s="37"/>
      <c r="K64" s="453"/>
      <c r="L64" s="37"/>
      <c r="M64" s="37"/>
    </row>
    <row r="65" spans="1:13" s="3" customFormat="1" ht="15">
      <c r="A65" s="234"/>
      <c r="B65" s="37"/>
      <c r="C65" s="37"/>
      <c r="D65" s="37"/>
      <c r="E65" s="37"/>
      <c r="F65" s="37"/>
      <c r="G65" s="283"/>
      <c r="H65" s="37"/>
      <c r="I65" s="37"/>
      <c r="J65" s="37"/>
      <c r="K65" s="453"/>
      <c r="L65" s="37"/>
      <c r="M65" s="37"/>
    </row>
    <row r="66" spans="1:13" s="3" customFormat="1" ht="15">
      <c r="A66" s="234"/>
      <c r="B66" s="37"/>
      <c r="C66" s="37"/>
      <c r="D66" s="37"/>
      <c r="E66" s="37"/>
      <c r="F66" s="37"/>
      <c r="G66" s="283"/>
      <c r="H66" s="37"/>
      <c r="I66" s="37"/>
      <c r="J66" s="37"/>
      <c r="K66" s="453"/>
      <c r="L66" s="37"/>
      <c r="M66" s="37"/>
    </row>
    <row r="67" spans="1:13" s="3" customFormat="1" ht="15">
      <c r="A67" s="234"/>
      <c r="B67" s="37"/>
      <c r="C67" s="37"/>
      <c r="D67" s="37"/>
      <c r="E67" s="37"/>
      <c r="F67" s="37"/>
      <c r="G67" s="283"/>
      <c r="H67" s="37"/>
      <c r="I67" s="37"/>
      <c r="J67" s="37"/>
      <c r="K67" s="453"/>
      <c r="L67" s="37"/>
      <c r="M67" s="37"/>
    </row>
    <row r="68" spans="1:13" s="3" customFormat="1" ht="15">
      <c r="A68" s="234"/>
      <c r="B68" s="37"/>
      <c r="C68" s="37"/>
      <c r="D68" s="37"/>
      <c r="E68" s="37"/>
      <c r="F68" s="37"/>
      <c r="G68" s="283"/>
      <c r="H68" s="37"/>
      <c r="I68" s="37"/>
      <c r="J68" s="37"/>
      <c r="K68" s="453"/>
      <c r="L68" s="37"/>
      <c r="M68" s="37"/>
    </row>
    <row r="69" spans="1:13" s="3" customFormat="1" ht="15">
      <c r="A69" s="234"/>
      <c r="B69" s="37"/>
      <c r="C69" s="37"/>
      <c r="D69" s="37"/>
      <c r="E69" s="37"/>
      <c r="F69" s="37"/>
      <c r="G69" s="283"/>
      <c r="H69" s="37"/>
      <c r="I69" s="37"/>
      <c r="J69" s="37"/>
      <c r="K69" s="453"/>
      <c r="L69" s="37"/>
      <c r="M69" s="37"/>
    </row>
    <row r="70" spans="1:13" s="3" customFormat="1" ht="15">
      <c r="A70" s="234"/>
      <c r="B70" s="37"/>
      <c r="C70" s="37"/>
      <c r="D70" s="37"/>
      <c r="E70" s="37"/>
      <c r="F70" s="37"/>
      <c r="G70" s="283"/>
      <c r="H70" s="37"/>
      <c r="I70" s="37"/>
      <c r="J70" s="37"/>
      <c r="K70" s="453"/>
      <c r="L70" s="37"/>
      <c r="M70" s="37"/>
    </row>
    <row r="71" spans="1:13" s="3" customFormat="1" ht="15">
      <c r="A71" s="234"/>
      <c r="B71" s="37"/>
      <c r="C71" s="37"/>
      <c r="D71" s="37"/>
      <c r="E71" s="37"/>
      <c r="F71" s="37"/>
      <c r="G71" s="283"/>
      <c r="H71" s="37"/>
      <c r="I71" s="37"/>
      <c r="J71" s="37"/>
      <c r="K71" s="453"/>
      <c r="L71" s="37"/>
      <c r="M71" s="37"/>
    </row>
    <row r="72" spans="1:13" s="3" customFormat="1" ht="15">
      <c r="A72" s="234"/>
      <c r="B72" s="37"/>
      <c r="C72" s="37"/>
      <c r="D72" s="37"/>
      <c r="E72" s="37"/>
      <c r="F72" s="37"/>
      <c r="G72" s="283"/>
      <c r="H72" s="37"/>
      <c r="I72" s="37"/>
      <c r="J72" s="37"/>
      <c r="K72" s="453"/>
      <c r="L72" s="37"/>
      <c r="M72" s="37"/>
    </row>
    <row r="73" spans="1:13" s="3" customFormat="1" ht="15">
      <c r="A73" s="234"/>
      <c r="B73" s="37"/>
      <c r="C73" s="37"/>
      <c r="D73" s="37"/>
      <c r="E73" s="37"/>
      <c r="F73" s="37"/>
      <c r="G73" s="283"/>
      <c r="H73" s="37"/>
      <c r="I73" s="37"/>
      <c r="J73" s="37"/>
      <c r="K73" s="453"/>
      <c r="L73" s="37"/>
      <c r="M73" s="37"/>
    </row>
    <row r="74" spans="1:13" s="3" customFormat="1" ht="15">
      <c r="A74" s="234"/>
      <c r="B74" s="37"/>
      <c r="C74" s="37"/>
      <c r="D74" s="37"/>
      <c r="E74" s="37"/>
      <c r="F74" s="37"/>
      <c r="G74" s="283"/>
      <c r="H74" s="37"/>
      <c r="I74" s="37"/>
      <c r="J74" s="37"/>
      <c r="K74" s="453"/>
      <c r="L74" s="37"/>
      <c r="M74" s="37"/>
    </row>
    <row r="75" spans="1:13" s="3" customFormat="1" ht="15">
      <c r="A75" s="234"/>
      <c r="B75" s="37"/>
      <c r="C75" s="37"/>
      <c r="D75" s="37"/>
      <c r="E75" s="37"/>
      <c r="F75" s="37"/>
      <c r="G75" s="283"/>
      <c r="H75" s="37"/>
      <c r="I75" s="37"/>
      <c r="J75" s="37"/>
      <c r="K75" s="453"/>
      <c r="L75" s="37"/>
      <c r="M75" s="37"/>
    </row>
    <row r="76" spans="1:13" s="3" customFormat="1" ht="15">
      <c r="A76" s="234"/>
      <c r="B76" s="37"/>
      <c r="C76" s="37"/>
      <c r="D76" s="37"/>
      <c r="E76" s="37"/>
      <c r="F76" s="37"/>
      <c r="G76" s="283"/>
      <c r="H76" s="37"/>
      <c r="I76" s="37"/>
      <c r="J76" s="37"/>
      <c r="K76" s="453"/>
      <c r="L76" s="37"/>
      <c r="M76" s="37"/>
    </row>
    <row r="77" spans="1:13" s="3" customFormat="1" ht="15">
      <c r="A77" s="234"/>
      <c r="B77" s="37"/>
      <c r="C77" s="37"/>
      <c r="D77" s="37"/>
      <c r="E77" s="37"/>
      <c r="F77" s="37"/>
      <c r="G77" s="283"/>
      <c r="H77" s="37"/>
      <c r="I77" s="37"/>
      <c r="J77" s="37"/>
      <c r="K77" s="453"/>
      <c r="L77" s="37"/>
      <c r="M77" s="37"/>
    </row>
    <row r="78" spans="1:13" s="3" customFormat="1" ht="15">
      <c r="A78" s="234"/>
      <c r="B78" s="37"/>
      <c r="C78" s="37"/>
      <c r="D78" s="37"/>
      <c r="E78" s="37"/>
      <c r="F78" s="37"/>
      <c r="G78" s="283"/>
      <c r="H78" s="37"/>
      <c r="I78" s="37"/>
      <c r="J78" s="37"/>
      <c r="K78" s="453"/>
      <c r="L78" s="37"/>
      <c r="M78" s="37"/>
    </row>
    <row r="79" spans="1:13" s="3" customFormat="1" ht="15">
      <c r="A79" s="234"/>
      <c r="B79" s="37"/>
      <c r="C79" s="37"/>
      <c r="D79" s="37"/>
      <c r="E79" s="37"/>
      <c r="F79" s="37"/>
      <c r="G79" s="283"/>
      <c r="H79" s="37"/>
      <c r="I79" s="37"/>
      <c r="J79" s="37"/>
      <c r="K79" s="453"/>
      <c r="L79" s="37"/>
      <c r="M79" s="37"/>
    </row>
    <row r="80" spans="1:13" s="3" customFormat="1" ht="15">
      <c r="A80" s="234"/>
      <c r="B80" s="37"/>
      <c r="C80" s="37"/>
      <c r="D80" s="37"/>
      <c r="E80" s="37"/>
      <c r="F80" s="37"/>
      <c r="G80" s="283"/>
      <c r="H80" s="37"/>
      <c r="I80" s="37"/>
      <c r="J80" s="37"/>
      <c r="K80" s="453"/>
      <c r="L80" s="37"/>
      <c r="M80" s="37"/>
    </row>
    <row r="81" spans="1:13" s="3" customFormat="1" ht="15">
      <c r="A81" s="234"/>
      <c r="B81" s="37"/>
      <c r="C81" s="37"/>
      <c r="D81" s="37"/>
      <c r="E81" s="37"/>
      <c r="F81" s="37"/>
      <c r="G81" s="283"/>
      <c r="H81" s="37"/>
      <c r="I81" s="37"/>
      <c r="J81" s="37"/>
      <c r="K81" s="453"/>
      <c r="L81" s="37"/>
      <c r="M81" s="37"/>
    </row>
    <row r="82" spans="1:13" s="3" customFormat="1" ht="15">
      <c r="A82" s="234"/>
      <c r="B82" s="37"/>
      <c r="C82" s="37"/>
      <c r="D82" s="37"/>
      <c r="E82" s="37"/>
      <c r="F82" s="37"/>
      <c r="G82" s="283"/>
      <c r="H82" s="37"/>
      <c r="I82" s="37"/>
      <c r="J82" s="37"/>
      <c r="K82" s="453"/>
      <c r="L82" s="37"/>
      <c r="M82" s="37"/>
    </row>
    <row r="83" spans="1:13" s="3" customFormat="1" ht="15">
      <c r="A83" s="234"/>
      <c r="B83" s="37"/>
      <c r="C83" s="37"/>
      <c r="D83" s="37"/>
      <c r="E83" s="37"/>
      <c r="F83" s="37"/>
      <c r="G83" s="283"/>
      <c r="H83" s="37"/>
      <c r="I83" s="37"/>
      <c r="J83" s="37"/>
      <c r="K83" s="453"/>
      <c r="L83" s="37"/>
      <c r="M83" s="37"/>
    </row>
    <row r="84" spans="1:13" s="3" customFormat="1" ht="15">
      <c r="A84" s="234"/>
      <c r="B84" s="37"/>
      <c r="C84" s="37"/>
      <c r="D84" s="37"/>
      <c r="E84" s="37"/>
      <c r="F84" s="37"/>
      <c r="G84" s="283"/>
      <c r="H84" s="37"/>
      <c r="I84" s="37"/>
      <c r="J84" s="37"/>
      <c r="K84" s="453"/>
      <c r="L84" s="37"/>
      <c r="M84" s="37"/>
    </row>
    <row r="85" spans="1:13" s="3" customFormat="1" ht="15">
      <c r="A85" s="234"/>
      <c r="B85" s="37"/>
      <c r="C85" s="37"/>
      <c r="D85" s="37"/>
      <c r="E85" s="37"/>
      <c r="F85" s="37"/>
      <c r="G85" s="283"/>
      <c r="H85" s="37"/>
      <c r="I85" s="37"/>
      <c r="J85" s="37"/>
      <c r="K85" s="453"/>
      <c r="L85" s="37"/>
      <c r="M85" s="37"/>
    </row>
    <row r="86" spans="1:13" s="3" customFormat="1" ht="15">
      <c r="A86" s="234"/>
      <c r="B86" s="37"/>
      <c r="C86" s="37"/>
      <c r="D86" s="37"/>
      <c r="E86" s="37"/>
      <c r="F86" s="37"/>
      <c r="G86" s="283"/>
      <c r="H86" s="37"/>
      <c r="I86" s="37"/>
      <c r="J86" s="37"/>
      <c r="K86" s="453"/>
      <c r="L86" s="37"/>
      <c r="M86" s="37"/>
    </row>
    <row r="87" spans="1:13" s="3" customFormat="1" ht="15">
      <c r="A87" s="234"/>
      <c r="B87" s="37"/>
      <c r="C87" s="37"/>
      <c r="D87" s="37"/>
      <c r="E87" s="37"/>
      <c r="F87" s="37"/>
      <c r="G87" s="283"/>
      <c r="H87" s="37"/>
      <c r="I87" s="37"/>
      <c r="J87" s="37"/>
      <c r="K87" s="453"/>
      <c r="L87" s="37"/>
      <c r="M87" s="37"/>
    </row>
    <row r="88" spans="1:13" s="3" customFormat="1" ht="15">
      <c r="A88" s="234"/>
      <c r="B88" s="37"/>
      <c r="C88" s="37"/>
      <c r="D88" s="37"/>
      <c r="E88" s="37"/>
      <c r="F88" s="37"/>
      <c r="G88" s="283"/>
      <c r="H88" s="37"/>
      <c r="I88" s="37"/>
      <c r="J88" s="37"/>
      <c r="K88" s="453"/>
      <c r="L88" s="37"/>
      <c r="M88" s="37"/>
    </row>
    <row r="89" spans="1:13" s="3" customFormat="1" ht="15">
      <c r="A89" s="234"/>
      <c r="B89" s="37"/>
      <c r="C89" s="37"/>
      <c r="D89" s="37"/>
      <c r="E89" s="37"/>
      <c r="F89" s="37"/>
      <c r="G89" s="283"/>
      <c r="H89" s="37"/>
      <c r="I89" s="37"/>
      <c r="J89" s="37"/>
      <c r="K89" s="453"/>
      <c r="L89" s="37"/>
      <c r="M89" s="37"/>
    </row>
    <row r="90" spans="1:13" s="3" customFormat="1" ht="15">
      <c r="A90" s="234"/>
      <c r="B90" s="37"/>
      <c r="C90" s="37"/>
      <c r="D90" s="37"/>
      <c r="E90" s="37"/>
      <c r="F90" s="37"/>
      <c r="G90" s="283"/>
      <c r="H90" s="37"/>
      <c r="I90" s="37"/>
      <c r="J90" s="37"/>
      <c r="K90" s="453"/>
      <c r="L90" s="37"/>
      <c r="M90" s="37"/>
    </row>
    <row r="91" spans="1:13" s="3" customFormat="1" ht="15">
      <c r="A91" s="234"/>
      <c r="B91" s="37"/>
      <c r="C91" s="37"/>
      <c r="D91" s="37"/>
      <c r="E91" s="37"/>
      <c r="F91" s="37"/>
      <c r="G91" s="283"/>
      <c r="H91" s="37"/>
      <c r="I91" s="37"/>
      <c r="J91" s="37"/>
      <c r="K91" s="453"/>
      <c r="L91" s="37"/>
      <c r="M91" s="37"/>
    </row>
    <row r="92" spans="1:13" s="3" customFormat="1" ht="15">
      <c r="A92" s="234"/>
      <c r="B92" s="37"/>
      <c r="C92" s="37"/>
      <c r="D92" s="37"/>
      <c r="E92" s="37"/>
      <c r="F92" s="37"/>
      <c r="G92" s="283"/>
      <c r="H92" s="37"/>
      <c r="I92" s="37"/>
      <c r="J92" s="37"/>
      <c r="K92" s="453"/>
      <c r="L92" s="37"/>
      <c r="M92" s="37"/>
    </row>
    <row r="93" spans="1:13" s="3" customFormat="1" ht="15">
      <c r="A93" s="234"/>
      <c r="B93" s="37"/>
      <c r="C93" s="37"/>
      <c r="D93" s="37"/>
      <c r="E93" s="37"/>
      <c r="F93" s="37"/>
      <c r="G93" s="283"/>
      <c r="H93" s="37"/>
      <c r="I93" s="37"/>
      <c r="J93" s="37"/>
      <c r="K93" s="453"/>
      <c r="L93" s="37"/>
      <c r="M93" s="37"/>
    </row>
    <row r="94" spans="1:13" s="3" customFormat="1" ht="15">
      <c r="A94" s="300"/>
      <c r="B94" s="301" t="s">
        <v>2241</v>
      </c>
      <c r="C94" s="301"/>
      <c r="D94" s="302"/>
      <c r="E94" s="302"/>
      <c r="F94" s="303"/>
      <c r="G94" s="283"/>
      <c r="H94" s="289"/>
      <c r="I94" s="289"/>
      <c r="J94" s="290"/>
      <c r="K94" s="290"/>
      <c r="L94" s="290"/>
      <c r="M94" s="37"/>
    </row>
    <row r="95" spans="1:13" s="3" customFormat="1" ht="15">
      <c r="A95" s="234"/>
      <c r="B95" s="37"/>
      <c r="C95" s="37"/>
      <c r="D95" s="37"/>
      <c r="E95" s="37"/>
      <c r="F95" s="37"/>
      <c r="G95" s="304"/>
      <c r="H95" s="37"/>
      <c r="I95" s="37"/>
      <c r="J95" s="37"/>
      <c r="K95" s="453"/>
      <c r="L95" s="37"/>
      <c r="M95" s="37"/>
    </row>
    <row r="96" spans="1:13" s="3" customFormat="1" ht="15">
      <c r="A96" s="234"/>
      <c r="B96" s="37"/>
      <c r="C96" s="37"/>
      <c r="D96" s="37"/>
      <c r="E96" s="37"/>
      <c r="F96" s="37"/>
      <c r="G96" s="283"/>
      <c r="H96" s="37"/>
      <c r="I96" s="37"/>
      <c r="J96" s="37"/>
      <c r="K96" s="453"/>
      <c r="L96" s="37"/>
      <c r="M96" s="37"/>
    </row>
    <row r="97" spans="1:13" s="3" customFormat="1" ht="15">
      <c r="A97" s="234"/>
      <c r="B97" s="37"/>
      <c r="C97" s="37"/>
      <c r="D97" s="37"/>
      <c r="E97" s="37"/>
      <c r="F97" s="37"/>
      <c r="G97" s="283"/>
      <c r="H97" s="37"/>
      <c r="I97" s="37"/>
      <c r="J97" s="37"/>
      <c r="K97" s="453"/>
      <c r="L97" s="37"/>
      <c r="M97" s="37"/>
    </row>
    <row r="98" spans="1:13" s="3" customFormat="1" ht="15">
      <c r="A98" s="234"/>
      <c r="B98" s="37"/>
      <c r="C98" s="37"/>
      <c r="D98" s="37"/>
      <c r="E98" s="37"/>
      <c r="F98" s="37"/>
      <c r="G98" s="283"/>
      <c r="H98" s="37"/>
      <c r="I98" s="37"/>
      <c r="J98" s="37"/>
      <c r="K98" s="453"/>
      <c r="L98" s="37"/>
      <c r="M98" s="37"/>
    </row>
    <row r="99" spans="1:13" s="3" customFormat="1" ht="15">
      <c r="A99" s="234"/>
      <c r="B99" s="37"/>
      <c r="C99" s="37"/>
      <c r="D99" s="37"/>
      <c r="E99" s="37"/>
      <c r="F99" s="37"/>
      <c r="G99" s="283"/>
      <c r="H99" s="37"/>
      <c r="I99" s="37"/>
      <c r="J99" s="37"/>
      <c r="K99" s="453"/>
      <c r="L99" s="37"/>
      <c r="M99" s="37"/>
    </row>
    <row r="100" spans="1:13" s="3" customFormat="1" ht="15">
      <c r="A100" s="234"/>
      <c r="B100" s="37"/>
      <c r="C100" s="37"/>
      <c r="D100" s="37"/>
      <c r="E100" s="37"/>
      <c r="F100" s="37"/>
      <c r="G100" s="283"/>
      <c r="H100" s="37"/>
      <c r="I100" s="37"/>
      <c r="J100" s="37"/>
      <c r="K100" s="453"/>
      <c r="L100" s="37"/>
      <c r="M100" s="37"/>
    </row>
    <row r="101" spans="1:13" s="3" customFormat="1" ht="15">
      <c r="A101" s="234"/>
      <c r="B101" s="37"/>
      <c r="C101" s="37"/>
      <c r="D101" s="37"/>
      <c r="E101" s="37"/>
      <c r="F101" s="37"/>
      <c r="G101" s="283"/>
      <c r="H101" s="37"/>
      <c r="I101" s="37"/>
      <c r="J101" s="37"/>
      <c r="K101" s="453"/>
      <c r="L101" s="37"/>
      <c r="M101" s="37"/>
    </row>
    <row r="102" spans="1:13" s="3" customFormat="1" ht="15">
      <c r="A102" s="234"/>
      <c r="B102" s="37"/>
      <c r="C102" s="37"/>
      <c r="D102" s="37"/>
      <c r="E102" s="37"/>
      <c r="F102" s="37"/>
      <c r="G102" s="283"/>
      <c r="H102" s="37"/>
      <c r="I102" s="37"/>
      <c r="J102" s="37"/>
      <c r="K102" s="453"/>
      <c r="L102" s="37"/>
      <c r="M102" s="37"/>
    </row>
    <row r="103" spans="1:13" s="3" customFormat="1" ht="15">
      <c r="A103" s="234"/>
      <c r="B103" s="37"/>
      <c r="C103" s="37"/>
      <c r="D103" s="37"/>
      <c r="E103" s="37"/>
      <c r="F103" s="37"/>
      <c r="G103" s="283"/>
      <c r="H103" s="37"/>
      <c r="I103" s="37"/>
      <c r="J103" s="37"/>
      <c r="K103" s="453"/>
      <c r="L103" s="37"/>
      <c r="M103" s="37"/>
    </row>
    <row r="104" spans="1:13" s="3" customFormat="1" ht="15">
      <c r="A104" s="234"/>
      <c r="B104" s="37"/>
      <c r="C104" s="37"/>
      <c r="D104" s="37"/>
      <c r="E104" s="37"/>
      <c r="F104" s="37"/>
      <c r="G104" s="283"/>
      <c r="H104" s="37"/>
      <c r="I104" s="37"/>
      <c r="J104" s="37"/>
      <c r="K104" s="453"/>
      <c r="L104" s="37"/>
      <c r="M104" s="37"/>
    </row>
    <row r="105" spans="1:13" s="3" customFormat="1" ht="15">
      <c r="A105" s="234"/>
      <c r="B105" s="37"/>
      <c r="C105" s="37"/>
      <c r="D105" s="37"/>
      <c r="E105" s="37"/>
      <c r="F105" s="37"/>
      <c r="G105" s="283"/>
      <c r="H105" s="37"/>
      <c r="I105" s="37"/>
      <c r="J105" s="37"/>
      <c r="K105" s="453"/>
      <c r="L105" s="37"/>
      <c r="M105" s="37"/>
    </row>
    <row r="106" spans="1:13" s="3" customFormat="1" ht="15">
      <c r="A106" s="234"/>
      <c r="B106" s="37"/>
      <c r="C106" s="37"/>
      <c r="D106" s="37"/>
      <c r="E106" s="37"/>
      <c r="F106" s="37"/>
      <c r="G106" s="283"/>
      <c r="H106" s="37"/>
      <c r="I106" s="37"/>
      <c r="J106" s="37"/>
      <c r="K106" s="453"/>
      <c r="L106" s="37"/>
      <c r="M106" s="37"/>
    </row>
    <row r="107" spans="1:13" s="3" customFormat="1" ht="15">
      <c r="A107" s="234"/>
      <c r="B107" s="37"/>
      <c r="C107" s="37"/>
      <c r="D107" s="37"/>
      <c r="E107" s="37"/>
      <c r="F107" s="37"/>
      <c r="G107" s="283"/>
      <c r="H107" s="37"/>
      <c r="I107" s="37"/>
      <c r="J107" s="37"/>
      <c r="K107" s="453"/>
      <c r="L107" s="37"/>
      <c r="M107" s="37"/>
    </row>
    <row r="108" spans="1:13" s="3" customFormat="1" ht="15">
      <c r="A108" s="234"/>
      <c r="B108" s="37"/>
      <c r="C108" s="37"/>
      <c r="D108" s="37"/>
      <c r="E108" s="37"/>
      <c r="F108" s="37"/>
      <c r="G108" s="283"/>
      <c r="H108" s="37"/>
      <c r="I108" s="37"/>
      <c r="J108" s="37"/>
      <c r="K108" s="453"/>
      <c r="L108" s="37"/>
      <c r="M108" s="37"/>
    </row>
    <row r="109" spans="1:13" s="3" customFormat="1" ht="15">
      <c r="A109" s="234"/>
      <c r="B109" s="37"/>
      <c r="C109" s="37"/>
      <c r="D109" s="37"/>
      <c r="E109" s="37"/>
      <c r="F109" s="37"/>
      <c r="G109" s="283"/>
      <c r="H109" s="37"/>
      <c r="I109" s="37"/>
      <c r="J109" s="37"/>
      <c r="K109" s="453"/>
      <c r="L109" s="37"/>
      <c r="M109" s="37"/>
    </row>
    <row r="110" spans="1:13" s="3" customFormat="1" ht="15">
      <c r="A110" s="234"/>
      <c r="B110" s="37"/>
      <c r="C110" s="37"/>
      <c r="D110" s="37"/>
      <c r="E110" s="37"/>
      <c r="F110" s="37"/>
      <c r="G110" s="283"/>
      <c r="H110" s="37"/>
      <c r="I110" s="37"/>
      <c r="J110" s="37"/>
      <c r="K110" s="453"/>
      <c r="L110" s="37"/>
      <c r="M110" s="37"/>
    </row>
    <row r="111" spans="1:13" s="3" customFormat="1" ht="15">
      <c r="A111" s="234"/>
      <c r="B111" s="37"/>
      <c r="C111" s="37"/>
      <c r="D111" s="37"/>
      <c r="E111" s="37"/>
      <c r="F111" s="37"/>
      <c r="G111" s="283"/>
      <c r="H111" s="37"/>
      <c r="I111" s="37"/>
      <c r="J111" s="37"/>
      <c r="K111" s="453"/>
      <c r="L111" s="37"/>
      <c r="M111" s="37"/>
    </row>
    <row r="112" spans="1:13" s="3" customFormat="1" ht="15">
      <c r="A112" s="234"/>
      <c r="B112" s="37"/>
      <c r="C112" s="37"/>
      <c r="D112" s="37"/>
      <c r="E112" s="37"/>
      <c r="F112" s="37"/>
      <c r="G112" s="283"/>
      <c r="H112" s="37"/>
      <c r="I112" s="37"/>
      <c r="J112" s="37"/>
      <c r="K112" s="453"/>
      <c r="L112" s="37"/>
      <c r="M112" s="37"/>
    </row>
    <row r="113" spans="1:13" s="3" customFormat="1" ht="15">
      <c r="A113" s="234"/>
      <c r="B113" s="37"/>
      <c r="C113" s="37"/>
      <c r="D113" s="37"/>
      <c r="E113" s="37"/>
      <c r="F113" s="37"/>
      <c r="G113" s="283"/>
      <c r="H113" s="37"/>
      <c r="I113" s="37"/>
      <c r="J113" s="37"/>
      <c r="K113" s="453"/>
      <c r="L113" s="37"/>
      <c r="M113" s="37"/>
    </row>
    <row r="114" spans="1:13" s="3" customFormat="1" ht="15">
      <c r="A114" s="234"/>
      <c r="B114" s="37"/>
      <c r="C114" s="37"/>
      <c r="D114" s="37"/>
      <c r="E114" s="37"/>
      <c r="F114" s="37"/>
      <c r="G114" s="283"/>
      <c r="H114" s="37"/>
      <c r="I114" s="37"/>
      <c r="J114" s="37"/>
      <c r="K114" s="453"/>
      <c r="L114" s="37"/>
      <c r="M114" s="37"/>
    </row>
    <row r="115" spans="1:13" s="3" customFormat="1" ht="15">
      <c r="A115" s="234"/>
      <c r="B115" s="37"/>
      <c r="C115" s="37"/>
      <c r="D115" s="37"/>
      <c r="E115" s="37"/>
      <c r="F115" s="37"/>
      <c r="G115" s="283"/>
      <c r="H115" s="37"/>
      <c r="I115" s="37"/>
      <c r="J115" s="37"/>
      <c r="K115" s="453"/>
      <c r="L115" s="37"/>
      <c r="M115" s="37"/>
    </row>
    <row r="116" spans="1:13" s="3" customFormat="1" ht="15">
      <c r="A116" s="234"/>
      <c r="B116" s="37"/>
      <c r="C116" s="37"/>
      <c r="D116" s="37"/>
      <c r="E116" s="37"/>
      <c r="F116" s="37"/>
      <c r="G116" s="283"/>
      <c r="H116" s="37"/>
      <c r="I116" s="37"/>
      <c r="J116" s="37"/>
      <c r="K116" s="453"/>
      <c r="L116" s="37"/>
      <c r="M116" s="37"/>
    </row>
    <row r="117" spans="1:13" s="3" customFormat="1" ht="15">
      <c r="A117" s="234"/>
      <c r="B117" s="37"/>
      <c r="C117" s="37"/>
      <c r="D117" s="37"/>
      <c r="E117" s="37"/>
      <c r="F117" s="37"/>
      <c r="G117" s="283"/>
      <c r="H117" s="37"/>
      <c r="I117" s="37"/>
      <c r="J117" s="37"/>
      <c r="K117" s="453"/>
      <c r="L117" s="37"/>
      <c r="M117" s="37"/>
    </row>
    <row r="118" spans="1:13" s="3" customFormat="1" ht="15">
      <c r="A118" s="234"/>
      <c r="B118" s="37"/>
      <c r="C118" s="37"/>
      <c r="D118" s="37"/>
      <c r="E118" s="37"/>
      <c r="F118" s="37"/>
      <c r="G118" s="283"/>
      <c r="H118" s="37"/>
      <c r="I118" s="37"/>
      <c r="J118" s="37"/>
      <c r="K118" s="453"/>
      <c r="L118" s="37"/>
      <c r="M118" s="37"/>
    </row>
    <row r="119" spans="1:13" s="3" customFormat="1" ht="15">
      <c r="A119" s="234"/>
      <c r="B119" s="37"/>
      <c r="C119" s="37"/>
      <c r="D119" s="37"/>
      <c r="E119" s="37"/>
      <c r="F119" s="37"/>
      <c r="G119" s="283"/>
      <c r="H119" s="37"/>
      <c r="I119" s="37"/>
      <c r="J119" s="37"/>
      <c r="K119" s="453"/>
      <c r="L119" s="37"/>
      <c r="M119" s="37"/>
    </row>
    <row r="120" spans="1:13" s="3" customFormat="1" ht="15">
      <c r="A120" s="234"/>
      <c r="B120" s="37"/>
      <c r="C120" s="37"/>
      <c r="D120" s="37"/>
      <c r="E120" s="37"/>
      <c r="F120" s="37"/>
      <c r="G120" s="283"/>
      <c r="H120" s="37"/>
      <c r="I120" s="37"/>
      <c r="J120" s="37"/>
      <c r="K120" s="453"/>
      <c r="L120" s="37"/>
      <c r="M120" s="37"/>
    </row>
    <row r="121" spans="1:13" s="3" customFormat="1" ht="15">
      <c r="A121" s="234"/>
      <c r="B121" s="37"/>
      <c r="C121" s="37"/>
      <c r="D121" s="37"/>
      <c r="E121" s="37"/>
      <c r="F121" s="37"/>
      <c r="G121" s="283"/>
      <c r="H121" s="37"/>
      <c r="I121" s="37"/>
      <c r="J121" s="37"/>
      <c r="K121" s="453"/>
      <c r="L121" s="37"/>
      <c r="M121" s="37"/>
    </row>
    <row r="122" spans="1:13" s="3" customFormat="1" ht="15">
      <c r="A122" s="234"/>
      <c r="B122" s="37"/>
      <c r="C122" s="37"/>
      <c r="D122" s="37"/>
      <c r="E122" s="37"/>
      <c r="F122" s="37"/>
      <c r="G122" s="283"/>
      <c r="H122" s="37"/>
      <c r="I122" s="37"/>
      <c r="J122" s="37"/>
      <c r="K122" s="453"/>
      <c r="L122" s="37"/>
      <c r="M122" s="37"/>
    </row>
    <row r="123" spans="1:13" s="3" customFormat="1" ht="15">
      <c r="A123" s="234"/>
      <c r="B123" s="37"/>
      <c r="C123" s="37"/>
      <c r="D123" s="37"/>
      <c r="E123" s="37"/>
      <c r="F123" s="37"/>
      <c r="G123" s="283"/>
      <c r="H123" s="37"/>
      <c r="I123" s="37"/>
      <c r="J123" s="37"/>
      <c r="K123" s="453"/>
      <c r="L123" s="37"/>
      <c r="M123" s="37"/>
    </row>
    <row r="124" spans="1:13" s="3" customFormat="1" ht="15">
      <c r="A124" s="234"/>
      <c r="B124" s="37"/>
      <c r="C124" s="37"/>
      <c r="D124" s="37"/>
      <c r="E124" s="37"/>
      <c r="F124" s="37"/>
      <c r="G124" s="283"/>
      <c r="H124" s="37"/>
      <c r="I124" s="37"/>
      <c r="J124" s="37"/>
      <c r="K124" s="453"/>
      <c r="L124" s="37"/>
      <c r="M124" s="37"/>
    </row>
    <row r="125" spans="1:13" s="3" customFormat="1" ht="15">
      <c r="A125" s="234"/>
      <c r="B125" s="37"/>
      <c r="C125" s="37"/>
      <c r="D125" s="37"/>
      <c r="E125" s="37"/>
      <c r="F125" s="37"/>
      <c r="G125" s="283"/>
      <c r="H125" s="37"/>
      <c r="I125" s="37"/>
      <c r="J125" s="37"/>
      <c r="K125" s="453"/>
      <c r="L125" s="37"/>
      <c r="M125" s="37"/>
    </row>
    <row r="126" spans="1:13" s="3" customFormat="1" ht="15">
      <c r="A126" s="234"/>
      <c r="B126" s="37"/>
      <c r="C126" s="37"/>
      <c r="D126" s="37"/>
      <c r="E126" s="37"/>
      <c r="F126" s="37"/>
      <c r="G126" s="283"/>
      <c r="H126" s="37"/>
      <c r="I126" s="37"/>
      <c r="J126" s="37"/>
      <c r="K126" s="453"/>
      <c r="L126" s="37"/>
      <c r="M126" s="37"/>
    </row>
    <row r="127" spans="1:13" s="3" customFormat="1" ht="15">
      <c r="A127" s="234"/>
      <c r="B127" s="37"/>
      <c r="C127" s="37"/>
      <c r="D127" s="37"/>
      <c r="E127" s="37"/>
      <c r="F127" s="37"/>
      <c r="G127" s="283"/>
      <c r="H127" s="37"/>
      <c r="I127" s="37"/>
      <c r="J127" s="37"/>
      <c r="K127" s="453"/>
      <c r="L127" s="37"/>
      <c r="M127" s="37"/>
    </row>
    <row r="128" spans="1:13" s="3" customFormat="1" ht="15">
      <c r="A128" s="234"/>
      <c r="B128" s="37"/>
      <c r="C128" s="37"/>
      <c r="D128" s="37"/>
      <c r="E128" s="37"/>
      <c r="F128" s="37"/>
      <c r="G128" s="283"/>
      <c r="H128" s="37"/>
      <c r="I128" s="37"/>
      <c r="J128" s="37"/>
      <c r="K128" s="453"/>
      <c r="L128" s="37"/>
      <c r="M128" s="37"/>
    </row>
    <row r="129" spans="1:13" s="3" customFormat="1" ht="15">
      <c r="A129" s="234"/>
      <c r="B129" s="37"/>
      <c r="C129" s="37"/>
      <c r="D129" s="37"/>
      <c r="E129" s="37"/>
      <c r="F129" s="37"/>
      <c r="G129" s="283"/>
      <c r="H129" s="37"/>
      <c r="I129" s="37"/>
      <c r="J129" s="37"/>
      <c r="K129" s="453"/>
      <c r="L129" s="37"/>
      <c r="M129" s="37"/>
    </row>
    <row r="130" spans="1:13" s="3" customFormat="1" ht="15">
      <c r="A130" s="234"/>
      <c r="B130" s="37"/>
      <c r="C130" s="37"/>
      <c r="D130" s="37"/>
      <c r="E130" s="37"/>
      <c r="F130" s="37"/>
      <c r="G130" s="283"/>
      <c r="H130" s="37"/>
      <c r="I130" s="37"/>
      <c r="J130" s="37"/>
      <c r="K130" s="453"/>
      <c r="L130" s="37"/>
      <c r="M130" s="37"/>
    </row>
    <row r="131" spans="1:13" s="3" customFormat="1" ht="15">
      <c r="A131" s="234"/>
      <c r="B131" s="37"/>
      <c r="C131" s="37"/>
      <c r="D131" s="37"/>
      <c r="E131" s="37"/>
      <c r="F131" s="37"/>
      <c r="G131" s="283"/>
      <c r="H131" s="37"/>
      <c r="I131" s="37"/>
      <c r="J131" s="37"/>
      <c r="K131" s="453"/>
      <c r="L131" s="37"/>
      <c r="M131" s="37"/>
    </row>
    <row r="132" spans="1:13" s="3" customFormat="1" ht="15">
      <c r="A132" s="234"/>
      <c r="B132" s="37"/>
      <c r="C132" s="37"/>
      <c r="D132" s="37"/>
      <c r="E132" s="37"/>
      <c r="F132" s="37"/>
      <c r="G132" s="283"/>
      <c r="H132" s="37"/>
      <c r="I132" s="37"/>
      <c r="J132" s="37"/>
      <c r="K132" s="453"/>
      <c r="L132" s="37"/>
      <c r="M132" s="37"/>
    </row>
    <row r="133" spans="1:13" s="3" customFormat="1" ht="15">
      <c r="A133" s="234"/>
      <c r="B133" s="37"/>
      <c r="C133" s="37"/>
      <c r="D133" s="37"/>
      <c r="E133" s="37"/>
      <c r="F133" s="37"/>
      <c r="G133" s="283"/>
      <c r="H133" s="37"/>
      <c r="I133" s="37"/>
      <c r="J133" s="37"/>
      <c r="K133" s="453"/>
      <c r="L133" s="37"/>
      <c r="M133" s="37"/>
    </row>
    <row r="134" spans="1:13" s="3" customFormat="1" ht="15">
      <c r="A134" s="234"/>
      <c r="B134" s="37"/>
      <c r="C134" s="37"/>
      <c r="D134" s="37"/>
      <c r="E134" s="37"/>
      <c r="F134" s="37"/>
      <c r="G134" s="283"/>
      <c r="H134" s="37"/>
      <c r="I134" s="37"/>
      <c r="J134" s="37"/>
      <c r="K134" s="453"/>
      <c r="L134" s="37"/>
      <c r="M134" s="37"/>
    </row>
    <row r="135" spans="1:13" s="3" customFormat="1" ht="15">
      <c r="A135" s="234"/>
      <c r="B135" s="37"/>
      <c r="C135" s="37"/>
      <c r="D135" s="37"/>
      <c r="E135" s="37"/>
      <c r="F135" s="37"/>
      <c r="G135" s="283"/>
      <c r="H135" s="37"/>
      <c r="I135" s="37"/>
      <c r="J135" s="37"/>
      <c r="K135" s="453"/>
      <c r="L135" s="37"/>
      <c r="M135" s="37"/>
    </row>
    <row r="136" spans="1:13" s="3" customFormat="1" ht="15">
      <c r="A136" s="234"/>
      <c r="B136" s="37"/>
      <c r="C136" s="37"/>
      <c r="D136" s="37"/>
      <c r="E136" s="37"/>
      <c r="F136" s="37"/>
      <c r="G136" s="283"/>
      <c r="H136" s="37"/>
      <c r="I136" s="37"/>
      <c r="J136" s="37"/>
      <c r="K136" s="453"/>
      <c r="L136" s="37"/>
      <c r="M136" s="37"/>
    </row>
    <row r="137" spans="1:13" s="3" customFormat="1" ht="15">
      <c r="A137" s="234"/>
      <c r="B137" s="37"/>
      <c r="C137" s="37"/>
      <c r="D137" s="37"/>
      <c r="E137" s="37"/>
      <c r="F137" s="37"/>
      <c r="G137" s="283"/>
      <c r="H137" s="37"/>
      <c r="I137" s="37"/>
      <c r="J137" s="37"/>
      <c r="K137" s="453"/>
      <c r="L137" s="37"/>
      <c r="M137" s="37"/>
    </row>
    <row r="138" spans="1:13" s="3" customFormat="1" ht="15">
      <c r="A138" s="234"/>
      <c r="B138" s="37"/>
      <c r="C138" s="37"/>
      <c r="D138" s="37"/>
      <c r="E138" s="37"/>
      <c r="F138" s="37"/>
      <c r="G138" s="283"/>
      <c r="H138" s="37"/>
      <c r="I138" s="37"/>
      <c r="J138" s="37"/>
      <c r="K138" s="453"/>
      <c r="L138" s="37"/>
      <c r="M138" s="37"/>
    </row>
    <row r="139" spans="1:13" s="3" customFormat="1" ht="15">
      <c r="A139" s="234"/>
      <c r="B139" s="37"/>
      <c r="C139" s="37"/>
      <c r="D139" s="37"/>
      <c r="E139" s="37"/>
      <c r="F139" s="37"/>
      <c r="G139" s="283"/>
      <c r="H139" s="37"/>
      <c r="I139" s="37"/>
      <c r="J139" s="37"/>
      <c r="K139" s="453"/>
      <c r="L139" s="37"/>
      <c r="M139" s="37"/>
    </row>
    <row r="140" spans="1:13" s="3" customFormat="1" ht="15">
      <c r="A140" s="234"/>
      <c r="B140" s="37"/>
      <c r="C140" s="37"/>
      <c r="D140" s="37"/>
      <c r="E140" s="37"/>
      <c r="F140" s="37"/>
      <c r="G140" s="283"/>
      <c r="H140" s="37"/>
      <c r="I140" s="37"/>
      <c r="J140" s="37"/>
      <c r="K140" s="453"/>
      <c r="L140" s="37"/>
      <c r="M140" s="37"/>
    </row>
    <row r="141" spans="1:13" s="3" customFormat="1" ht="15">
      <c r="A141" s="234"/>
      <c r="B141" s="37"/>
      <c r="C141" s="37"/>
      <c r="D141" s="37"/>
      <c r="E141" s="37"/>
      <c r="F141" s="37"/>
      <c r="G141" s="283"/>
      <c r="H141" s="37"/>
      <c r="I141" s="37"/>
      <c r="J141" s="37"/>
      <c r="K141" s="453"/>
      <c r="L141" s="37"/>
      <c r="M141" s="37"/>
    </row>
    <row r="142" spans="1:13" s="3" customFormat="1" ht="15">
      <c r="A142" s="4"/>
      <c r="G142" s="25"/>
      <c r="K142" s="450"/>
    </row>
    <row r="143" spans="1:13" s="3" customFormat="1" ht="15">
      <c r="A143" s="4"/>
      <c r="G143" s="25"/>
      <c r="K143" s="450"/>
    </row>
    <row r="144" spans="1:13" s="3" customFormat="1" ht="15">
      <c r="A144" s="4"/>
      <c r="G144" s="25"/>
      <c r="K144" s="450"/>
    </row>
    <row r="145" spans="1:11" s="3" customFormat="1" ht="15">
      <c r="A145" s="4"/>
      <c r="G145" s="25"/>
      <c r="K145" s="450"/>
    </row>
  </sheetData>
  <mergeCells count="8">
    <mergeCell ref="A1:F1"/>
    <mergeCell ref="G1:L1"/>
    <mergeCell ref="A2:F2"/>
    <mergeCell ref="G2:L2"/>
    <mergeCell ref="A3:D3"/>
    <mergeCell ref="E3:F3"/>
    <mergeCell ref="G3:J3"/>
    <mergeCell ref="K3:L3"/>
  </mergeCells>
  <pageMargins left="0.78740157480314965" right="0.55118110236220474" top="0.55118110236220474" bottom="0.55118110236220474" header="0.31496062992125984" footer="0.31496062992125984"/>
  <pageSetup paperSize="9" firstPageNumber="48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N146"/>
  <sheetViews>
    <sheetView topLeftCell="C37" workbookViewId="0">
      <selection activeCell="E52" sqref="E52"/>
    </sheetView>
  </sheetViews>
  <sheetFormatPr defaultRowHeight="17.45" customHeight="1"/>
  <cols>
    <col min="1" max="1" width="7.42578125" style="2" customWidth="1"/>
    <col min="2" max="2" width="31.140625" customWidth="1"/>
    <col min="3" max="4" width="12.28515625" customWidth="1"/>
    <col min="5" max="5" width="13.28515625" customWidth="1"/>
    <col min="6" max="6" width="11.7109375" customWidth="1"/>
    <col min="7" max="7" width="7.7109375" style="24" customWidth="1"/>
    <col min="8" max="8" width="36.28515625" style="23" customWidth="1"/>
    <col min="9" max="9" width="11.85546875" style="23" customWidth="1"/>
    <col min="10" max="10" width="10.140625" customWidth="1"/>
    <col min="11" max="11" width="10.85546875" customWidth="1"/>
    <col min="12" max="12" width="10.28515625" customWidth="1"/>
  </cols>
  <sheetData>
    <row r="1" spans="1:12" ht="18.75">
      <c r="A1" s="617" t="s">
        <v>0</v>
      </c>
      <c r="B1" s="617"/>
      <c r="C1" s="617"/>
      <c r="D1" s="617"/>
      <c r="E1" s="617"/>
      <c r="F1" s="617"/>
      <c r="G1" s="617" t="s">
        <v>0</v>
      </c>
      <c r="H1" s="617"/>
      <c r="I1" s="617"/>
      <c r="J1" s="617"/>
      <c r="K1" s="617"/>
      <c r="L1" s="617"/>
    </row>
    <row r="2" spans="1:12" ht="15.75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5.6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2" ht="44.45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2" ht="24">
      <c r="A5" s="335" t="s">
        <v>1450</v>
      </c>
      <c r="B5" s="336" t="s">
        <v>2332</v>
      </c>
      <c r="C5" s="336"/>
      <c r="D5" s="336"/>
      <c r="E5" s="336"/>
      <c r="F5" s="336"/>
      <c r="G5" s="231" t="s">
        <v>1451</v>
      </c>
      <c r="H5" s="231" t="s">
        <v>2333</v>
      </c>
      <c r="I5" s="204"/>
      <c r="J5" s="231"/>
      <c r="K5" s="231"/>
      <c r="L5" s="231"/>
    </row>
    <row r="6" spans="1:12" ht="15">
      <c r="A6" s="337" t="s">
        <v>2334</v>
      </c>
      <c r="B6" s="170" t="s">
        <v>2722</v>
      </c>
      <c r="C6" s="170">
        <v>64125</v>
      </c>
      <c r="D6" s="338">
        <v>110000</v>
      </c>
      <c r="E6" s="169">
        <v>36360</v>
      </c>
      <c r="F6" s="338">
        <v>40000</v>
      </c>
      <c r="G6" s="240" t="s">
        <v>2335</v>
      </c>
      <c r="H6" s="227" t="s">
        <v>35</v>
      </c>
      <c r="I6" s="169">
        <v>0</v>
      </c>
      <c r="J6" s="325">
        <v>100000</v>
      </c>
      <c r="K6" s="142">
        <v>0</v>
      </c>
      <c r="L6" s="162">
        <v>0</v>
      </c>
    </row>
    <row r="7" spans="1:12" ht="15">
      <c r="A7" s="337" t="s">
        <v>2336</v>
      </c>
      <c r="B7" s="170" t="s">
        <v>2723</v>
      </c>
      <c r="C7" s="170">
        <v>802725</v>
      </c>
      <c r="D7" s="338">
        <v>2400000</v>
      </c>
      <c r="E7" s="169">
        <v>172750</v>
      </c>
      <c r="F7" s="338">
        <v>180000</v>
      </c>
      <c r="G7" s="240" t="s">
        <v>2337</v>
      </c>
      <c r="H7" s="227" t="s">
        <v>37</v>
      </c>
      <c r="I7" s="169">
        <v>11900</v>
      </c>
      <c r="J7" s="325">
        <v>500000</v>
      </c>
      <c r="K7" s="142">
        <v>29100</v>
      </c>
      <c r="L7" s="162">
        <v>0</v>
      </c>
    </row>
    <row r="8" spans="1:12" ht="15">
      <c r="A8" s="337" t="s">
        <v>2338</v>
      </c>
      <c r="B8" s="170" t="s">
        <v>2724</v>
      </c>
      <c r="C8" s="170">
        <v>0</v>
      </c>
      <c r="D8" s="338">
        <v>1250000</v>
      </c>
      <c r="E8" s="169">
        <v>30000</v>
      </c>
      <c r="F8" s="338">
        <v>30000</v>
      </c>
      <c r="G8" s="135" t="s">
        <v>44</v>
      </c>
      <c r="H8" s="228" t="s">
        <v>681</v>
      </c>
      <c r="I8" s="174">
        <f>SUM(I6:I7)</f>
        <v>11900</v>
      </c>
      <c r="J8" s="339">
        <f>SUM(J6:J7)</f>
        <v>600000</v>
      </c>
      <c r="K8" s="339">
        <f>SUM(K6:K7)</f>
        <v>29100</v>
      </c>
      <c r="L8" s="339">
        <f>SUM(L6:L7)</f>
        <v>0</v>
      </c>
    </row>
    <row r="9" spans="1:12" ht="15">
      <c r="A9" s="337" t="s">
        <v>2339</v>
      </c>
      <c r="B9" s="170" t="s">
        <v>2725</v>
      </c>
      <c r="C9" s="170">
        <v>596300</v>
      </c>
      <c r="D9" s="338">
        <v>1500000</v>
      </c>
      <c r="E9" s="169">
        <v>119000</v>
      </c>
      <c r="F9" s="338">
        <v>120000</v>
      </c>
      <c r="G9" s="239"/>
      <c r="H9" s="239" t="s">
        <v>798</v>
      </c>
      <c r="I9" s="204"/>
      <c r="J9" s="305"/>
      <c r="K9" s="305"/>
      <c r="L9" s="305"/>
    </row>
    <row r="10" spans="1:12" ht="15">
      <c r="A10" s="337" t="s">
        <v>2340</v>
      </c>
      <c r="B10" s="170" t="s">
        <v>2726</v>
      </c>
      <c r="C10" s="170">
        <v>16394800</v>
      </c>
      <c r="D10" s="338">
        <v>27000000</v>
      </c>
      <c r="E10" s="169">
        <v>4871500</v>
      </c>
      <c r="F10" s="338">
        <v>5300000</v>
      </c>
      <c r="G10" s="227" t="s">
        <v>2341</v>
      </c>
      <c r="H10" s="227" t="s">
        <v>47</v>
      </c>
      <c r="I10" s="169">
        <v>10189123</v>
      </c>
      <c r="J10" s="273">
        <v>15000000</v>
      </c>
      <c r="K10" s="273">
        <v>10144623</v>
      </c>
      <c r="L10" s="273">
        <v>17000000</v>
      </c>
    </row>
    <row r="11" spans="1:12" ht="15">
      <c r="A11" s="337" t="s">
        <v>2342</v>
      </c>
      <c r="B11" s="170" t="s">
        <v>2727</v>
      </c>
      <c r="C11" s="170">
        <v>15600</v>
      </c>
      <c r="D11" s="338">
        <v>630000</v>
      </c>
      <c r="E11" s="169">
        <v>6200</v>
      </c>
      <c r="F11" s="338">
        <v>10000</v>
      </c>
      <c r="G11" s="187" t="s">
        <v>2712</v>
      </c>
      <c r="H11" s="146" t="s">
        <v>114</v>
      </c>
      <c r="I11" s="169">
        <v>0</v>
      </c>
      <c r="J11" s="142">
        <v>6000000</v>
      </c>
      <c r="K11" s="150">
        <v>0</v>
      </c>
      <c r="L11" s="143">
        <v>7920000</v>
      </c>
    </row>
    <row r="12" spans="1:12" ht="15">
      <c r="A12" s="337" t="s">
        <v>2344</v>
      </c>
      <c r="B12" s="170" t="s">
        <v>2345</v>
      </c>
      <c r="C12" s="170">
        <v>0</v>
      </c>
      <c r="D12" s="338">
        <v>100000</v>
      </c>
      <c r="E12" s="169">
        <v>0</v>
      </c>
      <c r="F12" s="340">
        <v>0</v>
      </c>
      <c r="G12" s="227" t="s">
        <v>2343</v>
      </c>
      <c r="H12" s="227" t="s">
        <v>57</v>
      </c>
      <c r="I12" s="169">
        <v>15120</v>
      </c>
      <c r="J12" s="147">
        <v>450000</v>
      </c>
      <c r="K12" s="147">
        <v>27578</v>
      </c>
      <c r="L12" s="147">
        <v>100000</v>
      </c>
    </row>
    <row r="13" spans="1:12" ht="13.9" customHeight="1">
      <c r="A13" s="337" t="s">
        <v>2347</v>
      </c>
      <c r="B13" s="170" t="s">
        <v>2728</v>
      </c>
      <c r="C13" s="170">
        <v>52252701</v>
      </c>
      <c r="D13" s="338">
        <v>64500000</v>
      </c>
      <c r="E13" s="169">
        <v>26126350</v>
      </c>
      <c r="F13" s="338">
        <v>33000000</v>
      </c>
      <c r="G13" s="227" t="s">
        <v>2346</v>
      </c>
      <c r="H13" s="227" t="s">
        <v>688</v>
      </c>
      <c r="I13" s="169">
        <v>80080</v>
      </c>
      <c r="J13" s="273">
        <v>500000</v>
      </c>
      <c r="K13" s="150">
        <v>63427</v>
      </c>
      <c r="L13" s="162">
        <v>300000</v>
      </c>
    </row>
    <row r="14" spans="1:12" ht="15">
      <c r="A14" s="337" t="s">
        <v>2349</v>
      </c>
      <c r="B14" s="170" t="s">
        <v>2350</v>
      </c>
      <c r="C14" s="170">
        <v>0</v>
      </c>
      <c r="D14" s="338">
        <v>12500000</v>
      </c>
      <c r="E14" s="169">
        <v>0</v>
      </c>
      <c r="F14" s="340">
        <v>10000</v>
      </c>
      <c r="G14" s="227" t="s">
        <v>2348</v>
      </c>
      <c r="H14" s="227" t="s">
        <v>61</v>
      </c>
      <c r="I14" s="169">
        <v>32611</v>
      </c>
      <c r="J14" s="273">
        <v>100000</v>
      </c>
      <c r="K14" s="150">
        <v>65713</v>
      </c>
      <c r="L14" s="162">
        <v>100000</v>
      </c>
    </row>
    <row r="15" spans="1:12" ht="24">
      <c r="A15" s="337" t="s">
        <v>2352</v>
      </c>
      <c r="B15" s="170" t="s">
        <v>2729</v>
      </c>
      <c r="C15" s="170">
        <v>8034425</v>
      </c>
      <c r="D15" s="338">
        <v>9100000</v>
      </c>
      <c r="E15" s="169">
        <v>4839520</v>
      </c>
      <c r="F15" s="338">
        <v>4900000</v>
      </c>
      <c r="G15" s="227" t="s">
        <v>2351</v>
      </c>
      <c r="H15" s="227" t="s">
        <v>63</v>
      </c>
      <c r="I15" s="169">
        <v>0</v>
      </c>
      <c r="J15" s="273">
        <v>50000</v>
      </c>
      <c r="K15" s="150">
        <v>3747</v>
      </c>
      <c r="L15" s="162">
        <v>10000</v>
      </c>
    </row>
    <row r="16" spans="1:12" ht="24">
      <c r="A16" s="337" t="s">
        <v>2354</v>
      </c>
      <c r="B16" s="170" t="s">
        <v>2355</v>
      </c>
      <c r="C16" s="170">
        <v>0</v>
      </c>
      <c r="D16" s="338">
        <v>100000</v>
      </c>
      <c r="E16" s="169">
        <v>0</v>
      </c>
      <c r="F16" s="340">
        <v>10000</v>
      </c>
      <c r="G16" s="227" t="s">
        <v>2353</v>
      </c>
      <c r="H16" s="227" t="s">
        <v>65</v>
      </c>
      <c r="I16" s="169">
        <v>2319</v>
      </c>
      <c r="J16" s="273">
        <v>350000</v>
      </c>
      <c r="K16" s="150">
        <v>20874</v>
      </c>
      <c r="L16" s="162">
        <v>100000</v>
      </c>
    </row>
    <row r="17" spans="1:14" ht="24">
      <c r="A17" s="337" t="s">
        <v>2357</v>
      </c>
      <c r="B17" s="170" t="s">
        <v>2358</v>
      </c>
      <c r="C17" s="170">
        <v>0</v>
      </c>
      <c r="D17" s="338">
        <v>80000</v>
      </c>
      <c r="E17" s="169">
        <v>0</v>
      </c>
      <c r="F17" s="340">
        <v>10000</v>
      </c>
      <c r="G17" s="227" t="s">
        <v>2356</v>
      </c>
      <c r="H17" s="227" t="s">
        <v>67</v>
      </c>
      <c r="I17" s="169">
        <v>0</v>
      </c>
      <c r="J17" s="273">
        <v>50000</v>
      </c>
      <c r="K17" s="150">
        <v>21536</v>
      </c>
      <c r="L17" s="162">
        <v>50000</v>
      </c>
    </row>
    <row r="18" spans="1:14" ht="16.149999999999999" customHeight="1">
      <c r="A18" s="337" t="s">
        <v>2360</v>
      </c>
      <c r="B18" s="170" t="s">
        <v>2361</v>
      </c>
      <c r="C18" s="170">
        <v>0</v>
      </c>
      <c r="D18" s="338">
        <v>12260000</v>
      </c>
      <c r="E18" s="169">
        <v>3887300</v>
      </c>
      <c r="F18" s="338">
        <v>4000000</v>
      </c>
      <c r="G18" s="227" t="s">
        <v>2359</v>
      </c>
      <c r="H18" s="227" t="s">
        <v>73</v>
      </c>
      <c r="I18" s="169">
        <v>0</v>
      </c>
      <c r="J18" s="273">
        <v>10000</v>
      </c>
      <c r="K18" s="150">
        <v>0</v>
      </c>
      <c r="L18" s="162">
        <v>0</v>
      </c>
    </row>
    <row r="19" spans="1:14" ht="15">
      <c r="A19" s="190" t="s">
        <v>2588</v>
      </c>
      <c r="B19" s="142" t="s">
        <v>2730</v>
      </c>
      <c r="C19" s="142">
        <v>6073401</v>
      </c>
      <c r="D19" s="142">
        <v>0</v>
      </c>
      <c r="E19" s="150">
        <v>0</v>
      </c>
      <c r="F19" s="150">
        <v>2500000</v>
      </c>
      <c r="G19" s="227" t="s">
        <v>2362</v>
      </c>
      <c r="H19" s="227" t="s">
        <v>77</v>
      </c>
      <c r="I19" s="169">
        <v>0</v>
      </c>
      <c r="J19" s="273">
        <v>100000</v>
      </c>
      <c r="K19" s="150">
        <v>0</v>
      </c>
      <c r="L19" s="162">
        <v>0</v>
      </c>
      <c r="N19">
        <f>40090+707726</f>
        <v>747816</v>
      </c>
    </row>
    <row r="20" spans="1:14" ht="15">
      <c r="A20" s="152"/>
      <c r="B20" s="153"/>
      <c r="C20" s="153"/>
      <c r="D20" s="147"/>
      <c r="E20" s="150"/>
      <c r="F20" s="147"/>
      <c r="G20" s="227" t="s">
        <v>2363</v>
      </c>
      <c r="H20" s="227" t="s">
        <v>82</v>
      </c>
      <c r="I20" s="169">
        <v>167621</v>
      </c>
      <c r="J20" s="273">
        <v>1050000</v>
      </c>
      <c r="K20" s="150">
        <v>747816</v>
      </c>
      <c r="L20" s="162">
        <v>1000000</v>
      </c>
    </row>
    <row r="21" spans="1:14" ht="15">
      <c r="A21" s="152"/>
      <c r="B21" s="153"/>
      <c r="C21" s="153"/>
      <c r="D21" s="147"/>
      <c r="E21" s="150"/>
      <c r="F21" s="147"/>
      <c r="G21" s="227" t="s">
        <v>2364</v>
      </c>
      <c r="H21" s="227" t="s">
        <v>86</v>
      </c>
      <c r="I21" s="169">
        <v>0</v>
      </c>
      <c r="J21" s="273">
        <v>50000</v>
      </c>
      <c r="K21" s="150">
        <v>41557</v>
      </c>
      <c r="L21" s="162">
        <v>50000</v>
      </c>
    </row>
    <row r="22" spans="1:14" ht="15">
      <c r="A22" s="191"/>
      <c r="B22" s="39"/>
      <c r="C22" s="39"/>
      <c r="D22" s="39"/>
      <c r="E22" s="451"/>
      <c r="F22" s="39"/>
      <c r="G22" s="227" t="s">
        <v>2365</v>
      </c>
      <c r="H22" s="227" t="s">
        <v>548</v>
      </c>
      <c r="I22" s="169">
        <v>27923</v>
      </c>
      <c r="J22" s="273">
        <v>200000</v>
      </c>
      <c r="K22" s="150">
        <v>38580</v>
      </c>
      <c r="L22" s="162">
        <v>100000</v>
      </c>
    </row>
    <row r="23" spans="1:14" ht="15">
      <c r="A23" s="191"/>
      <c r="B23" s="39"/>
      <c r="C23" s="39"/>
      <c r="D23" s="39"/>
      <c r="E23" s="150"/>
      <c r="F23" s="39"/>
      <c r="G23" s="227" t="s">
        <v>2366</v>
      </c>
      <c r="H23" s="227" t="s">
        <v>2852</v>
      </c>
      <c r="I23" s="169">
        <v>32265684</v>
      </c>
      <c r="J23" s="273">
        <v>60000000</v>
      </c>
      <c r="K23" s="150">
        <v>5430700</v>
      </c>
      <c r="L23" s="162">
        <v>0</v>
      </c>
    </row>
    <row r="24" spans="1:14" ht="15">
      <c r="A24" s="191"/>
      <c r="B24" s="39"/>
      <c r="C24" s="39"/>
      <c r="D24" s="39"/>
      <c r="E24" s="150"/>
      <c r="F24" s="39"/>
      <c r="G24" s="227" t="s">
        <v>2367</v>
      </c>
      <c r="H24" s="227" t="s">
        <v>867</v>
      </c>
      <c r="I24" s="169">
        <v>0</v>
      </c>
      <c r="J24" s="273">
        <v>200000</v>
      </c>
      <c r="K24" s="150">
        <v>15580</v>
      </c>
      <c r="L24" s="162">
        <v>100000</v>
      </c>
    </row>
    <row r="25" spans="1:14" ht="15">
      <c r="A25" s="191"/>
      <c r="B25" s="39"/>
      <c r="C25" s="39"/>
      <c r="D25" s="39"/>
      <c r="E25" s="451"/>
      <c r="F25" s="39"/>
      <c r="G25" s="227" t="s">
        <v>2368</v>
      </c>
      <c r="H25" s="227" t="s">
        <v>2369</v>
      </c>
      <c r="I25" s="169">
        <v>1100</v>
      </c>
      <c r="J25" s="273">
        <v>100000</v>
      </c>
      <c r="K25" s="273">
        <v>12998</v>
      </c>
      <c r="L25" s="273">
        <v>100000</v>
      </c>
    </row>
    <row r="26" spans="1:14" ht="13.15" customHeight="1">
      <c r="A26" s="191"/>
      <c r="B26" s="39"/>
      <c r="C26" s="39"/>
      <c r="D26" s="39"/>
      <c r="E26" s="451"/>
      <c r="F26" s="39"/>
      <c r="G26" s="227" t="s">
        <v>2370</v>
      </c>
      <c r="H26" s="227" t="s">
        <v>868</v>
      </c>
      <c r="I26" s="169">
        <v>175000</v>
      </c>
      <c r="J26" s="273">
        <v>200000</v>
      </c>
      <c r="K26" s="150">
        <v>0</v>
      </c>
      <c r="L26" s="162">
        <v>0</v>
      </c>
    </row>
    <row r="27" spans="1:14" ht="15">
      <c r="A27" s="191"/>
      <c r="B27" s="154"/>
      <c r="C27" s="154"/>
      <c r="D27" s="154"/>
      <c r="E27" s="154"/>
      <c r="F27" s="39"/>
      <c r="G27" s="227" t="s">
        <v>2371</v>
      </c>
      <c r="H27" s="227" t="s">
        <v>184</v>
      </c>
      <c r="I27" s="169">
        <v>988</v>
      </c>
      <c r="J27" s="273">
        <v>0</v>
      </c>
      <c r="K27" s="150">
        <v>0</v>
      </c>
      <c r="L27" s="162">
        <v>50000</v>
      </c>
    </row>
    <row r="28" spans="1:14" ht="15">
      <c r="A28" s="191"/>
      <c r="B28" s="39"/>
      <c r="C28" s="39"/>
      <c r="D28" s="39"/>
      <c r="E28" s="451"/>
      <c r="F28" s="39"/>
      <c r="G28" s="227" t="s">
        <v>2372</v>
      </c>
      <c r="H28" s="227" t="s">
        <v>97</v>
      </c>
      <c r="I28" s="169">
        <v>44758</v>
      </c>
      <c r="J28" s="273">
        <v>50000</v>
      </c>
      <c r="K28" s="150">
        <v>0</v>
      </c>
      <c r="L28" s="162">
        <v>50000</v>
      </c>
    </row>
    <row r="29" spans="1:14" ht="15">
      <c r="A29" s="191"/>
      <c r="B29" s="39"/>
      <c r="C29" s="39"/>
      <c r="D29" s="39"/>
      <c r="E29" s="451"/>
      <c r="F29" s="39"/>
      <c r="G29" s="227" t="s">
        <v>2373</v>
      </c>
      <c r="H29" s="227" t="s">
        <v>393</v>
      </c>
      <c r="I29" s="169">
        <v>2430</v>
      </c>
      <c r="J29" s="273">
        <v>50000</v>
      </c>
      <c r="K29" s="150">
        <v>12866</v>
      </c>
      <c r="L29" s="162">
        <v>50000</v>
      </c>
    </row>
    <row r="30" spans="1:14" ht="15">
      <c r="A30" s="191"/>
      <c r="B30" s="39"/>
      <c r="C30" s="39"/>
      <c r="D30" s="39"/>
      <c r="E30" s="451"/>
      <c r="F30" s="39"/>
      <c r="G30" s="236" t="s">
        <v>2374</v>
      </c>
      <c r="H30" s="40" t="s">
        <v>186</v>
      </c>
      <c r="I30" s="354">
        <v>0</v>
      </c>
      <c r="J30" s="273">
        <v>50000</v>
      </c>
      <c r="K30" s="273">
        <v>3750</v>
      </c>
      <c r="L30" s="273">
        <v>50000</v>
      </c>
    </row>
    <row r="31" spans="1:14" ht="15">
      <c r="A31" s="191"/>
      <c r="B31" s="39"/>
      <c r="C31" s="39"/>
      <c r="D31" s="154"/>
      <c r="E31" s="154"/>
      <c r="F31" s="155"/>
      <c r="G31" s="187" t="s">
        <v>2375</v>
      </c>
      <c r="H31" s="185" t="s">
        <v>458</v>
      </c>
      <c r="I31" s="251">
        <v>490048</v>
      </c>
      <c r="J31" s="273">
        <v>500000</v>
      </c>
      <c r="K31" s="273">
        <v>561564</v>
      </c>
      <c r="L31" s="273">
        <v>1550000</v>
      </c>
    </row>
    <row r="32" spans="1:14" ht="15">
      <c r="A32" s="191"/>
      <c r="B32" s="39"/>
      <c r="C32" s="39"/>
      <c r="D32" s="39"/>
      <c r="E32" s="451"/>
      <c r="F32" s="39"/>
      <c r="G32" s="227" t="s">
        <v>2376</v>
      </c>
      <c r="H32" s="227" t="s">
        <v>99</v>
      </c>
      <c r="I32" s="169">
        <v>349194</v>
      </c>
      <c r="J32" s="273">
        <v>100000</v>
      </c>
      <c r="K32" s="273">
        <v>0</v>
      </c>
      <c r="L32" s="273">
        <v>0</v>
      </c>
    </row>
    <row r="33" spans="1:12" ht="24">
      <c r="A33" s="191"/>
      <c r="B33" s="39"/>
      <c r="C33" s="39"/>
      <c r="D33" s="39"/>
      <c r="E33" s="451"/>
      <c r="F33" s="39"/>
      <c r="G33" s="187" t="s">
        <v>2377</v>
      </c>
      <c r="H33" s="185" t="s">
        <v>869</v>
      </c>
      <c r="I33" s="251">
        <v>0</v>
      </c>
      <c r="J33" s="273">
        <v>200000</v>
      </c>
      <c r="K33" s="273">
        <v>12499</v>
      </c>
      <c r="L33" s="273">
        <v>100000</v>
      </c>
    </row>
    <row r="34" spans="1:12" ht="15">
      <c r="A34" s="191"/>
      <c r="B34" s="39"/>
      <c r="C34" s="39"/>
      <c r="D34" s="39"/>
      <c r="E34" s="451"/>
      <c r="F34" s="39"/>
      <c r="G34" s="187" t="s">
        <v>2378</v>
      </c>
      <c r="H34" s="40" t="s">
        <v>870</v>
      </c>
      <c r="I34" s="354">
        <v>0</v>
      </c>
      <c r="J34" s="273">
        <v>400000</v>
      </c>
      <c r="K34" s="273">
        <v>5495</v>
      </c>
      <c r="L34" s="273">
        <v>200000</v>
      </c>
    </row>
    <row r="35" spans="1:12" ht="15">
      <c r="A35" s="191"/>
      <c r="B35" s="39"/>
      <c r="C35" s="39"/>
      <c r="D35" s="39"/>
      <c r="E35" s="451"/>
      <c r="F35" s="39"/>
      <c r="G35" s="187" t="s">
        <v>2379</v>
      </c>
      <c r="H35" s="40" t="s">
        <v>2380</v>
      </c>
      <c r="I35" s="354">
        <v>0</v>
      </c>
      <c r="J35" s="273">
        <v>2500000</v>
      </c>
      <c r="K35" s="273">
        <v>13100</v>
      </c>
      <c r="L35" s="273">
        <v>2500000</v>
      </c>
    </row>
    <row r="36" spans="1:12" ht="24">
      <c r="A36" s="191"/>
      <c r="B36" s="39"/>
      <c r="C36" s="39"/>
      <c r="D36" s="39"/>
      <c r="E36" s="451"/>
      <c r="F36" s="39"/>
      <c r="G36" s="187" t="s">
        <v>2381</v>
      </c>
      <c r="H36" s="185" t="s">
        <v>871</v>
      </c>
      <c r="I36" s="251">
        <v>229370</v>
      </c>
      <c r="J36" s="273">
        <v>350000</v>
      </c>
      <c r="K36" s="273">
        <v>72415</v>
      </c>
      <c r="L36" s="273">
        <v>200000</v>
      </c>
    </row>
    <row r="37" spans="1:12" ht="17.45" customHeight="1">
      <c r="A37" s="191"/>
      <c r="B37" s="39"/>
      <c r="C37" s="39"/>
      <c r="D37" s="39"/>
      <c r="E37" s="451"/>
      <c r="F37" s="39"/>
      <c r="G37" s="187" t="s">
        <v>2382</v>
      </c>
      <c r="H37" s="146" t="s">
        <v>2383</v>
      </c>
      <c r="I37" s="169">
        <v>1305500</v>
      </c>
      <c r="J37" s="142">
        <v>1800000</v>
      </c>
      <c r="K37" s="150">
        <v>611400</v>
      </c>
      <c r="L37" s="143">
        <v>700000</v>
      </c>
    </row>
    <row r="38" spans="1:12" ht="17.45" customHeight="1">
      <c r="A38" s="191"/>
      <c r="B38" s="39"/>
      <c r="C38" s="39"/>
      <c r="D38" s="39"/>
      <c r="E38" s="451"/>
      <c r="F38" s="39"/>
      <c r="G38" s="187" t="s">
        <v>2831</v>
      </c>
      <c r="H38" s="146" t="s">
        <v>2838</v>
      </c>
      <c r="I38" s="169">
        <v>0</v>
      </c>
      <c r="J38" s="142">
        <v>0</v>
      </c>
      <c r="K38" s="150">
        <v>0</v>
      </c>
      <c r="L38" s="143">
        <v>50000</v>
      </c>
    </row>
    <row r="39" spans="1:12" ht="17.45" customHeight="1">
      <c r="A39" s="191"/>
      <c r="B39" s="39"/>
      <c r="C39" s="39"/>
      <c r="D39" s="39"/>
      <c r="E39" s="451"/>
      <c r="F39" s="39"/>
      <c r="G39" s="192" t="s">
        <v>115</v>
      </c>
      <c r="H39" s="116" t="s">
        <v>116</v>
      </c>
      <c r="I39" s="174">
        <f>SUM(I9:I38)</f>
        <v>45378869</v>
      </c>
      <c r="J39" s="257">
        <f>SUM(J10:J38)</f>
        <v>90410000</v>
      </c>
      <c r="K39" s="257">
        <f>SUM(K10:K38)</f>
        <v>17927818</v>
      </c>
      <c r="L39" s="257">
        <f>SUM(L10:L38)</f>
        <v>32430000</v>
      </c>
    </row>
    <row r="40" spans="1:12" ht="17.45" customHeight="1">
      <c r="A40" s="191"/>
      <c r="B40" s="39"/>
      <c r="C40" s="39"/>
      <c r="D40" s="39"/>
      <c r="E40" s="451"/>
      <c r="F40" s="39"/>
      <c r="G40" s="341"/>
      <c r="H40" s="168"/>
      <c r="I40" s="355"/>
      <c r="J40" s="161"/>
      <c r="K40" s="161"/>
      <c r="L40" s="161"/>
    </row>
    <row r="41" spans="1:12" ht="17.45" customHeight="1">
      <c r="A41" s="191"/>
      <c r="B41" s="39"/>
      <c r="C41" s="39"/>
      <c r="D41" s="39"/>
      <c r="E41" s="451"/>
      <c r="F41" s="39"/>
      <c r="G41" s="187"/>
      <c r="H41" s="40"/>
      <c r="I41" s="354"/>
      <c r="J41" s="39"/>
      <c r="K41" s="39"/>
      <c r="L41" s="39"/>
    </row>
    <row r="42" spans="1:12" ht="17.45" customHeight="1">
      <c r="A42" s="191"/>
      <c r="B42" s="39"/>
      <c r="C42" s="39"/>
      <c r="D42" s="39"/>
      <c r="E42" s="451"/>
      <c r="F42" s="39"/>
      <c r="G42" s="187"/>
      <c r="H42" s="40"/>
      <c r="I42" s="354"/>
      <c r="J42" s="39"/>
      <c r="K42" s="39"/>
      <c r="L42" s="39"/>
    </row>
    <row r="43" spans="1:12" ht="17.45" customHeight="1">
      <c r="A43" s="191"/>
      <c r="B43" s="39"/>
      <c r="C43" s="39"/>
      <c r="D43" s="39"/>
      <c r="E43" s="451"/>
      <c r="F43" s="39"/>
      <c r="G43" s="187"/>
      <c r="H43" s="40"/>
      <c r="I43" s="354"/>
      <c r="J43" s="39"/>
      <c r="K43" s="39"/>
      <c r="L43" s="39"/>
    </row>
    <row r="44" spans="1:12" ht="17.45" customHeight="1">
      <c r="A44" s="191"/>
      <c r="B44" s="39"/>
      <c r="C44" s="39"/>
      <c r="D44" s="39"/>
      <c r="E44" s="451"/>
      <c r="F44" s="39"/>
      <c r="G44" s="198"/>
      <c r="H44" s="51"/>
      <c r="I44" s="173"/>
      <c r="J44" s="267"/>
      <c r="K44" s="267"/>
      <c r="L44" s="267"/>
    </row>
    <row r="45" spans="1:12" ht="9" customHeight="1">
      <c r="A45" s="191"/>
      <c r="B45" s="39"/>
      <c r="C45" s="39"/>
      <c r="D45" s="39"/>
      <c r="E45" s="451"/>
      <c r="F45" s="39"/>
      <c r="G45" s="198"/>
      <c r="H45" s="307"/>
      <c r="I45" s="359"/>
      <c r="J45" s="267"/>
      <c r="K45" s="267"/>
      <c r="L45" s="267"/>
    </row>
    <row r="46" spans="1:12" ht="8.4499999999999993" customHeight="1">
      <c r="A46" s="191"/>
      <c r="B46" s="39"/>
      <c r="C46" s="39"/>
      <c r="D46" s="39"/>
      <c r="E46" s="451"/>
      <c r="F46" s="39"/>
      <c r="G46" s="198"/>
      <c r="H46" s="342"/>
      <c r="I46" s="356"/>
      <c r="J46" s="39"/>
      <c r="K46" s="39"/>
      <c r="L46" s="39"/>
    </row>
    <row r="47" spans="1:12" ht="17.45" customHeight="1">
      <c r="A47" s="191"/>
      <c r="B47" s="39"/>
      <c r="C47" s="39"/>
      <c r="D47" s="39"/>
      <c r="E47" s="451"/>
      <c r="F47" s="39"/>
      <c r="G47" s="343"/>
      <c r="H47" s="116" t="s">
        <v>117</v>
      </c>
      <c r="I47" s="174">
        <f>I8+I39</f>
        <v>45390769</v>
      </c>
      <c r="J47" s="174">
        <f>J8+J39</f>
        <v>91010000</v>
      </c>
      <c r="K47" s="174">
        <f>K8+K39</f>
        <v>17956918</v>
      </c>
      <c r="L47" s="174">
        <f>L8+L39</f>
        <v>32430000</v>
      </c>
    </row>
    <row r="48" spans="1:12" ht="17.45" customHeight="1">
      <c r="A48" s="245"/>
      <c r="B48" s="294" t="s">
        <v>205</v>
      </c>
      <c r="C48" s="358">
        <f>SUM(C6:C47)</f>
        <v>84234077</v>
      </c>
      <c r="D48" s="277">
        <f>SUM(D6:D47)</f>
        <v>131530000</v>
      </c>
      <c r="E48" s="277">
        <f>SUM(E6:E47)</f>
        <v>40088980</v>
      </c>
      <c r="F48" s="277">
        <f>SUM(F6:F47)</f>
        <v>50110000</v>
      </c>
      <c r="G48" s="304" t="s">
        <v>2240</v>
      </c>
      <c r="H48" s="101"/>
      <c r="I48" s="101"/>
      <c r="J48" s="296"/>
      <c r="K48" s="296"/>
      <c r="L48" s="297"/>
    </row>
    <row r="49" spans="1:12" s="3" customFormat="1" ht="15">
      <c r="A49" s="4"/>
      <c r="G49" s="25"/>
      <c r="H49" s="102"/>
      <c r="I49" s="102"/>
      <c r="J49" s="64"/>
      <c r="K49" s="64"/>
      <c r="L49" s="64"/>
    </row>
    <row r="50" spans="1:12" s="3" customFormat="1" ht="15">
      <c r="A50" s="4"/>
      <c r="G50" s="87"/>
      <c r="H50" s="60"/>
      <c r="I50" s="60"/>
      <c r="J50" s="66"/>
      <c r="K50" s="56"/>
      <c r="L50" s="66"/>
    </row>
    <row r="51" spans="1:12" s="3" customFormat="1" ht="15">
      <c r="A51" s="4"/>
      <c r="G51" s="87"/>
      <c r="H51" s="60"/>
      <c r="I51" s="60"/>
      <c r="J51" s="66"/>
      <c r="K51" s="56"/>
      <c r="L51" s="66"/>
    </row>
    <row r="52" spans="1:12" s="3" customFormat="1" ht="15">
      <c r="A52" s="4"/>
      <c r="G52" s="87"/>
      <c r="H52" s="60"/>
      <c r="I52" s="60"/>
      <c r="J52" s="66"/>
      <c r="K52" s="56"/>
      <c r="L52" s="66"/>
    </row>
    <row r="53" spans="1:12" s="3" customFormat="1" ht="15">
      <c r="A53" s="4"/>
      <c r="G53" s="88"/>
      <c r="H53" s="60"/>
      <c r="I53" s="60"/>
      <c r="J53" s="66"/>
      <c r="K53" s="56"/>
      <c r="L53" s="66"/>
    </row>
    <row r="54" spans="1:12" s="3" customFormat="1" ht="15">
      <c r="A54" s="4"/>
      <c r="G54" s="88"/>
      <c r="H54" s="60"/>
      <c r="I54" s="60"/>
      <c r="J54" s="66"/>
      <c r="K54" s="56"/>
      <c r="L54" s="66"/>
    </row>
    <row r="55" spans="1:12" s="3" customFormat="1" ht="15">
      <c r="A55" s="4"/>
      <c r="G55" s="88"/>
      <c r="H55" s="60"/>
      <c r="I55" s="60"/>
      <c r="J55" s="66"/>
      <c r="K55" s="56"/>
      <c r="L55" s="68"/>
    </row>
    <row r="56" spans="1:12" s="3" customFormat="1" ht="15">
      <c r="A56" s="4"/>
      <c r="G56" s="60"/>
      <c r="H56" s="21"/>
      <c r="I56" s="21"/>
      <c r="J56" s="55"/>
      <c r="K56" s="61"/>
      <c r="L56" s="55"/>
    </row>
    <row r="57" spans="1:12" s="3" customFormat="1" ht="15">
      <c r="A57" s="4"/>
      <c r="G57" s="60"/>
      <c r="H57" s="21"/>
      <c r="I57" s="21"/>
      <c r="J57" s="55"/>
      <c r="K57" s="61"/>
      <c r="L57" s="55"/>
    </row>
    <row r="58" spans="1:12" s="3" customFormat="1" ht="15">
      <c r="A58" s="4"/>
      <c r="G58" s="60"/>
      <c r="H58" s="21"/>
      <c r="I58" s="21"/>
      <c r="J58" s="55"/>
      <c r="K58" s="61"/>
      <c r="L58" s="55"/>
    </row>
    <row r="59" spans="1:12" s="3" customFormat="1" ht="15">
      <c r="A59" s="4"/>
      <c r="F59" s="49"/>
      <c r="G59" s="88"/>
      <c r="H59" s="98"/>
      <c r="I59" s="98"/>
      <c r="J59" s="69"/>
      <c r="K59" s="69"/>
      <c r="L59" s="69"/>
    </row>
    <row r="60" spans="1:12" s="3" customFormat="1" ht="15">
      <c r="A60" s="4"/>
      <c r="G60" s="88"/>
      <c r="H60" s="98"/>
      <c r="I60" s="98"/>
      <c r="J60" s="69"/>
      <c r="K60" s="69"/>
      <c r="L60" s="69"/>
    </row>
    <row r="61" spans="1:12" s="3" customFormat="1" ht="15">
      <c r="A61" s="4"/>
      <c r="G61" s="25"/>
      <c r="H61" s="33"/>
      <c r="I61" s="33"/>
    </row>
    <row r="62" spans="1:12" s="3" customFormat="1" ht="15">
      <c r="A62" s="4"/>
      <c r="G62" s="25"/>
      <c r="H62" s="33"/>
      <c r="I62" s="33"/>
    </row>
    <row r="63" spans="1:12" s="3" customFormat="1" ht="15">
      <c r="A63" s="4"/>
      <c r="G63" s="25"/>
      <c r="H63" s="33"/>
      <c r="I63" s="33"/>
    </row>
    <row r="64" spans="1:12" s="3" customFormat="1" ht="15">
      <c r="A64" s="4"/>
      <c r="G64" s="25"/>
      <c r="H64" s="33"/>
      <c r="I64" s="33"/>
    </row>
    <row r="65" spans="1:9" s="3" customFormat="1" ht="15">
      <c r="A65" s="4"/>
      <c r="G65" s="25"/>
      <c r="H65" s="33"/>
      <c r="I65" s="33"/>
    </row>
    <row r="66" spans="1:9" s="3" customFormat="1" ht="15">
      <c r="A66" s="4"/>
      <c r="G66" s="25"/>
      <c r="H66" s="33"/>
      <c r="I66" s="33"/>
    </row>
    <row r="67" spans="1:9" s="3" customFormat="1" ht="15">
      <c r="A67" s="4"/>
      <c r="G67" s="25"/>
      <c r="H67" s="33"/>
      <c r="I67" s="33"/>
    </row>
    <row r="68" spans="1:9" s="3" customFormat="1" ht="15">
      <c r="A68" s="4"/>
      <c r="G68" s="25"/>
      <c r="H68" s="33"/>
      <c r="I68" s="33"/>
    </row>
    <row r="69" spans="1:9" s="3" customFormat="1" ht="15">
      <c r="A69" s="4"/>
      <c r="G69" s="25"/>
      <c r="H69" s="33"/>
      <c r="I69" s="33"/>
    </row>
    <row r="70" spans="1:9" s="3" customFormat="1" ht="15">
      <c r="A70" s="4"/>
      <c r="G70" s="25"/>
      <c r="H70" s="33"/>
      <c r="I70" s="33"/>
    </row>
    <row r="71" spans="1:9" s="3" customFormat="1" ht="15">
      <c r="A71" s="4"/>
      <c r="G71" s="25"/>
      <c r="H71" s="33"/>
      <c r="I71" s="33"/>
    </row>
    <row r="72" spans="1:9" s="3" customFormat="1" ht="15">
      <c r="A72" s="4"/>
      <c r="G72" s="25"/>
      <c r="H72" s="33"/>
      <c r="I72" s="33"/>
    </row>
    <row r="73" spans="1:9" s="3" customFormat="1" ht="15">
      <c r="A73" s="4"/>
      <c r="G73" s="25"/>
      <c r="H73" s="33"/>
      <c r="I73" s="33"/>
    </row>
    <row r="74" spans="1:9" s="3" customFormat="1" ht="15">
      <c r="A74" s="4"/>
      <c r="G74" s="25"/>
      <c r="H74" s="33"/>
      <c r="I74" s="33"/>
    </row>
    <row r="75" spans="1:9" s="3" customFormat="1" ht="15">
      <c r="A75" s="4"/>
      <c r="G75" s="25"/>
      <c r="H75" s="33"/>
      <c r="I75" s="33"/>
    </row>
    <row r="76" spans="1:9" s="3" customFormat="1" ht="15">
      <c r="A76" s="4"/>
      <c r="G76" s="25"/>
      <c r="H76" s="33"/>
      <c r="I76" s="33"/>
    </row>
    <row r="77" spans="1:9" s="3" customFormat="1" ht="15">
      <c r="A77" s="4"/>
      <c r="G77" s="25"/>
      <c r="H77" s="33"/>
      <c r="I77" s="33"/>
    </row>
    <row r="78" spans="1:9" s="3" customFormat="1" ht="15">
      <c r="A78" s="4"/>
      <c r="G78" s="25"/>
      <c r="H78" s="33"/>
      <c r="I78" s="33"/>
    </row>
    <row r="79" spans="1:9" s="3" customFormat="1" ht="15">
      <c r="A79" s="4"/>
      <c r="G79" s="25"/>
      <c r="H79" s="33"/>
      <c r="I79" s="33"/>
    </row>
    <row r="80" spans="1:9" s="3" customFormat="1" ht="15">
      <c r="A80" s="4"/>
      <c r="G80" s="25"/>
      <c r="H80" s="33"/>
      <c r="I80" s="33"/>
    </row>
    <row r="81" spans="1:12" s="3" customFormat="1" ht="15">
      <c r="A81" s="4"/>
      <c r="G81" s="25"/>
      <c r="H81" s="33"/>
      <c r="I81" s="33"/>
    </row>
    <row r="82" spans="1:12" s="3" customFormat="1" ht="15">
      <c r="A82" s="4"/>
      <c r="G82" s="25"/>
      <c r="H82" s="33"/>
      <c r="I82" s="33"/>
    </row>
    <row r="83" spans="1:12" s="3" customFormat="1" ht="15">
      <c r="A83" s="4"/>
      <c r="G83" s="25"/>
      <c r="H83" s="33"/>
      <c r="I83" s="33"/>
    </row>
    <row r="84" spans="1:12" s="3" customFormat="1" ht="15">
      <c r="A84" s="4"/>
      <c r="G84" s="25"/>
      <c r="H84" s="33"/>
      <c r="I84" s="33"/>
    </row>
    <row r="85" spans="1:12" s="3" customFormat="1" ht="15">
      <c r="A85" s="4"/>
      <c r="G85" s="25"/>
      <c r="H85" s="33"/>
      <c r="I85" s="33"/>
    </row>
    <row r="86" spans="1:12" s="3" customFormat="1" ht="15">
      <c r="A86" s="4"/>
      <c r="G86" s="25"/>
      <c r="H86" s="33"/>
      <c r="I86" s="33"/>
    </row>
    <row r="87" spans="1:12" s="3" customFormat="1" ht="15">
      <c r="A87" s="4"/>
      <c r="G87" s="25"/>
      <c r="H87" s="33"/>
      <c r="I87" s="33"/>
    </row>
    <row r="88" spans="1:12" s="3" customFormat="1" ht="15">
      <c r="A88" s="4"/>
      <c r="G88" s="25"/>
      <c r="H88" s="33"/>
      <c r="I88" s="33"/>
    </row>
    <row r="89" spans="1:12" s="3" customFormat="1" ht="15">
      <c r="A89" s="4"/>
      <c r="G89" s="25"/>
      <c r="H89" s="33"/>
      <c r="I89" s="33"/>
    </row>
    <row r="90" spans="1:12" s="3" customFormat="1" ht="15">
      <c r="A90" s="4"/>
      <c r="G90" s="25"/>
      <c r="H90" s="33"/>
      <c r="I90" s="33"/>
    </row>
    <row r="91" spans="1:12" s="3" customFormat="1" ht="15">
      <c r="A91" s="4"/>
      <c r="G91" s="25"/>
      <c r="H91" s="33"/>
      <c r="I91" s="33"/>
    </row>
    <row r="92" spans="1:12" s="3" customFormat="1" ht="15">
      <c r="A92" s="4"/>
      <c r="G92" s="25"/>
      <c r="H92" s="33"/>
      <c r="I92" s="33"/>
    </row>
    <row r="93" spans="1:12" s="3" customFormat="1" ht="15">
      <c r="A93" s="4"/>
      <c r="G93" s="25"/>
      <c r="H93" s="33"/>
      <c r="I93" s="33"/>
    </row>
    <row r="94" spans="1:12" s="3" customFormat="1" ht="15">
      <c r="A94" s="4"/>
      <c r="G94" s="25"/>
      <c r="H94" s="98"/>
      <c r="I94" s="98"/>
      <c r="J94" s="69"/>
      <c r="K94" s="69"/>
      <c r="L94" s="69"/>
    </row>
    <row r="95" spans="1:12" s="3" customFormat="1" ht="15">
      <c r="A95" s="73"/>
      <c r="B95" s="22" t="s">
        <v>2241</v>
      </c>
      <c r="C95" s="22"/>
      <c r="D95" s="70"/>
      <c r="E95" s="70"/>
      <c r="F95" s="71"/>
      <c r="G95" s="99"/>
      <c r="H95" s="33"/>
      <c r="I95" s="33"/>
    </row>
    <row r="96" spans="1:12" s="3" customFormat="1" ht="15">
      <c r="A96" s="4"/>
      <c r="G96" s="25"/>
      <c r="H96" s="33"/>
      <c r="I96" s="33"/>
    </row>
    <row r="97" spans="1:9" s="3" customFormat="1" ht="15">
      <c r="A97" s="4"/>
      <c r="G97" s="25"/>
      <c r="H97" s="33"/>
      <c r="I97" s="33"/>
    </row>
    <row r="98" spans="1:9" s="3" customFormat="1" ht="15">
      <c r="A98" s="4"/>
      <c r="G98" s="25"/>
      <c r="H98" s="33"/>
      <c r="I98" s="33"/>
    </row>
    <row r="99" spans="1:9" s="3" customFormat="1" ht="15">
      <c r="A99" s="4"/>
      <c r="G99" s="25"/>
      <c r="H99" s="33"/>
      <c r="I99" s="33"/>
    </row>
    <row r="100" spans="1:9" s="3" customFormat="1" ht="15">
      <c r="A100" s="4"/>
      <c r="G100" s="25"/>
      <c r="H100" s="33"/>
      <c r="I100" s="33"/>
    </row>
    <row r="101" spans="1:9" s="3" customFormat="1" ht="15">
      <c r="A101" s="4"/>
      <c r="G101" s="25"/>
      <c r="H101" s="33"/>
      <c r="I101" s="33"/>
    </row>
    <row r="102" spans="1:9" s="3" customFormat="1" ht="15">
      <c r="A102" s="4"/>
      <c r="G102" s="25"/>
      <c r="H102" s="33"/>
      <c r="I102" s="33"/>
    </row>
    <row r="103" spans="1:9" s="3" customFormat="1" ht="15">
      <c r="A103" s="4"/>
      <c r="G103" s="25"/>
      <c r="H103" s="33"/>
      <c r="I103" s="33"/>
    </row>
    <row r="104" spans="1:9" s="3" customFormat="1" ht="15">
      <c r="A104" s="4"/>
      <c r="G104" s="25"/>
      <c r="H104" s="33"/>
      <c r="I104" s="33"/>
    </row>
    <row r="105" spans="1:9" s="3" customFormat="1" ht="15">
      <c r="A105" s="4"/>
      <c r="G105" s="25"/>
      <c r="H105" s="33"/>
      <c r="I105" s="33"/>
    </row>
    <row r="106" spans="1:9" s="3" customFormat="1" ht="15">
      <c r="A106" s="4"/>
      <c r="G106" s="25"/>
      <c r="H106" s="33"/>
      <c r="I106" s="33"/>
    </row>
    <row r="107" spans="1:9" s="3" customFormat="1" ht="15">
      <c r="A107" s="4"/>
      <c r="G107" s="25"/>
      <c r="H107" s="33"/>
      <c r="I107" s="33"/>
    </row>
    <row r="108" spans="1:9" s="3" customFormat="1" ht="15">
      <c r="A108" s="4"/>
      <c r="G108" s="25"/>
      <c r="H108" s="33"/>
      <c r="I108" s="33"/>
    </row>
    <row r="109" spans="1:9" s="3" customFormat="1" ht="15">
      <c r="A109" s="4"/>
      <c r="G109" s="25"/>
      <c r="H109" s="33"/>
      <c r="I109" s="33"/>
    </row>
    <row r="110" spans="1:9" s="3" customFormat="1" ht="15">
      <c r="A110" s="4"/>
      <c r="G110" s="25"/>
      <c r="H110" s="33"/>
      <c r="I110" s="33"/>
    </row>
    <row r="111" spans="1:9" s="3" customFormat="1" ht="15">
      <c r="A111" s="4"/>
      <c r="G111" s="25"/>
      <c r="H111" s="33"/>
      <c r="I111" s="33"/>
    </row>
    <row r="112" spans="1:9" s="3" customFormat="1" ht="15">
      <c r="A112" s="4"/>
      <c r="G112" s="25"/>
      <c r="H112" s="33"/>
      <c r="I112" s="33"/>
    </row>
    <row r="113" spans="1:9" s="3" customFormat="1" ht="15">
      <c r="A113" s="4"/>
      <c r="G113" s="25"/>
      <c r="H113" s="33"/>
      <c r="I113" s="33"/>
    </row>
    <row r="114" spans="1:9" s="3" customFormat="1" ht="15">
      <c r="A114" s="4"/>
      <c r="G114" s="25"/>
      <c r="H114" s="33"/>
      <c r="I114" s="33"/>
    </row>
    <row r="115" spans="1:9" s="3" customFormat="1" ht="15">
      <c r="A115" s="4"/>
      <c r="G115" s="25"/>
      <c r="H115" s="33"/>
      <c r="I115" s="33"/>
    </row>
    <row r="116" spans="1:9" s="3" customFormat="1" ht="15">
      <c r="A116" s="4"/>
      <c r="G116" s="25"/>
      <c r="H116" s="33"/>
      <c r="I116" s="33"/>
    </row>
    <row r="117" spans="1:9" s="3" customFormat="1" ht="15">
      <c r="A117" s="4"/>
      <c r="G117" s="25"/>
      <c r="H117" s="33"/>
      <c r="I117" s="33"/>
    </row>
    <row r="118" spans="1:9" s="3" customFormat="1" ht="15">
      <c r="A118" s="4"/>
      <c r="G118" s="25"/>
      <c r="H118" s="33"/>
      <c r="I118" s="33"/>
    </row>
    <row r="119" spans="1:9" s="3" customFormat="1" ht="15">
      <c r="A119" s="4"/>
      <c r="G119" s="25"/>
      <c r="H119" s="33"/>
      <c r="I119" s="33"/>
    </row>
    <row r="120" spans="1:9" s="3" customFormat="1" ht="15">
      <c r="A120" s="4"/>
      <c r="G120" s="25"/>
      <c r="H120" s="33"/>
      <c r="I120" s="33"/>
    </row>
    <row r="121" spans="1:9" s="3" customFormat="1" ht="15">
      <c r="A121" s="4"/>
      <c r="G121" s="25"/>
      <c r="H121" s="33"/>
      <c r="I121" s="33"/>
    </row>
    <row r="122" spans="1:9" s="3" customFormat="1" ht="15">
      <c r="A122" s="4"/>
      <c r="G122" s="25"/>
      <c r="H122" s="33"/>
      <c r="I122" s="33"/>
    </row>
    <row r="123" spans="1:9" s="3" customFormat="1" ht="15">
      <c r="A123" s="4"/>
      <c r="G123" s="25"/>
      <c r="H123" s="33"/>
      <c r="I123" s="33"/>
    </row>
    <row r="124" spans="1:9" s="3" customFormat="1" ht="15">
      <c r="A124" s="4"/>
      <c r="G124" s="25"/>
      <c r="H124" s="33"/>
      <c r="I124" s="33"/>
    </row>
    <row r="125" spans="1:9" s="3" customFormat="1" ht="15">
      <c r="A125" s="4"/>
      <c r="G125" s="25"/>
      <c r="H125" s="33"/>
      <c r="I125" s="33"/>
    </row>
    <row r="126" spans="1:9" s="3" customFormat="1" ht="15">
      <c r="A126" s="4"/>
      <c r="G126" s="25"/>
      <c r="H126" s="33"/>
      <c r="I126" s="33"/>
    </row>
    <row r="127" spans="1:9" s="3" customFormat="1" ht="15">
      <c r="A127" s="4"/>
      <c r="G127" s="25"/>
      <c r="H127" s="33"/>
      <c r="I127" s="33"/>
    </row>
    <row r="128" spans="1:9" s="3" customFormat="1" ht="15">
      <c r="A128" s="4"/>
      <c r="G128" s="25"/>
      <c r="H128" s="33"/>
      <c r="I128" s="33"/>
    </row>
    <row r="129" spans="1:9" s="3" customFormat="1" ht="15">
      <c r="A129" s="4"/>
      <c r="G129" s="25"/>
      <c r="H129" s="33"/>
      <c r="I129" s="33"/>
    </row>
    <row r="130" spans="1:9" s="3" customFormat="1" ht="15">
      <c r="A130" s="4"/>
      <c r="G130" s="25"/>
      <c r="H130" s="33"/>
      <c r="I130" s="33"/>
    </row>
    <row r="131" spans="1:9" s="3" customFormat="1" ht="15">
      <c r="A131" s="4"/>
      <c r="G131" s="25"/>
      <c r="H131" s="33"/>
      <c r="I131" s="33"/>
    </row>
    <row r="132" spans="1:9" s="3" customFormat="1" ht="15">
      <c r="A132" s="4"/>
      <c r="G132" s="25"/>
      <c r="H132" s="33"/>
      <c r="I132" s="33"/>
    </row>
    <row r="133" spans="1:9" s="3" customFormat="1" ht="15">
      <c r="A133" s="4"/>
      <c r="G133" s="25"/>
      <c r="H133" s="33"/>
      <c r="I133" s="33"/>
    </row>
    <row r="134" spans="1:9" s="3" customFormat="1" ht="15">
      <c r="A134" s="4"/>
      <c r="G134" s="25"/>
      <c r="H134" s="33"/>
      <c r="I134" s="33"/>
    </row>
    <row r="135" spans="1:9" s="3" customFormat="1" ht="15">
      <c r="A135" s="4"/>
      <c r="G135" s="25"/>
      <c r="H135" s="33"/>
      <c r="I135" s="33"/>
    </row>
    <row r="136" spans="1:9" s="3" customFormat="1" ht="15">
      <c r="A136" s="4"/>
      <c r="G136" s="25"/>
      <c r="H136" s="33"/>
      <c r="I136" s="33"/>
    </row>
    <row r="137" spans="1:9" s="3" customFormat="1" ht="15">
      <c r="A137" s="4"/>
      <c r="G137" s="25"/>
      <c r="H137" s="33"/>
      <c r="I137" s="33"/>
    </row>
    <row r="138" spans="1:9" s="3" customFormat="1" ht="15">
      <c r="A138" s="4"/>
      <c r="G138" s="25"/>
      <c r="H138" s="33"/>
      <c r="I138" s="33"/>
    </row>
    <row r="139" spans="1:9" s="3" customFormat="1" ht="15">
      <c r="A139" s="4"/>
      <c r="G139" s="25"/>
      <c r="H139" s="33"/>
      <c r="I139" s="33"/>
    </row>
    <row r="140" spans="1:9" s="3" customFormat="1" ht="15">
      <c r="A140" s="4"/>
      <c r="G140" s="25"/>
      <c r="H140" s="33"/>
      <c r="I140" s="33"/>
    </row>
    <row r="141" spans="1:9" s="3" customFormat="1" ht="15">
      <c r="A141" s="4"/>
      <c r="G141" s="25"/>
      <c r="H141" s="33"/>
      <c r="I141" s="33"/>
    </row>
    <row r="142" spans="1:9" s="3" customFormat="1" ht="15">
      <c r="A142" s="4"/>
      <c r="G142" s="25"/>
      <c r="H142" s="33"/>
      <c r="I142" s="33"/>
    </row>
    <row r="143" spans="1:9" s="3" customFormat="1" ht="15">
      <c r="A143" s="4"/>
      <c r="G143" s="25"/>
      <c r="H143" s="33"/>
      <c r="I143" s="33"/>
    </row>
    <row r="144" spans="1:9" s="3" customFormat="1" ht="15">
      <c r="A144" s="4"/>
      <c r="G144" s="25"/>
      <c r="H144" s="33"/>
      <c r="I144" s="33"/>
    </row>
    <row r="145" spans="1:12" s="3" customFormat="1" ht="15">
      <c r="A145" s="4"/>
      <c r="G145" s="25"/>
      <c r="H145" s="33"/>
      <c r="I145" s="33"/>
    </row>
    <row r="146" spans="1:12" s="3" customFormat="1" ht="15">
      <c r="A146" s="4"/>
      <c r="G146" s="24"/>
      <c r="H146" s="23"/>
      <c r="I146" s="23"/>
      <c r="J146"/>
      <c r="K146"/>
      <c r="L146"/>
    </row>
  </sheetData>
  <mergeCells count="8">
    <mergeCell ref="A1:F1"/>
    <mergeCell ref="G1:L1"/>
    <mergeCell ref="A2:F2"/>
    <mergeCell ref="G2:L2"/>
    <mergeCell ref="A3:D3"/>
    <mergeCell ref="E3:F3"/>
    <mergeCell ref="G3:J3"/>
    <mergeCell ref="K3:L3"/>
  </mergeCells>
  <pageMargins left="0.78740157480314965" right="0.55118110236220474" top="0.55118110236220474" bottom="0.55118110236220474" header="0.31496062992125984" footer="0.31496062992125984"/>
  <pageSetup paperSize="9" firstPageNumber="50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M145"/>
  <sheetViews>
    <sheetView topLeftCell="C1" workbookViewId="0">
      <selection activeCell="C45" sqref="C45"/>
    </sheetView>
  </sheetViews>
  <sheetFormatPr defaultRowHeight="17.45" customHeight="1"/>
  <cols>
    <col min="1" max="1" width="8.140625" style="2" customWidth="1"/>
    <col min="2" max="2" width="30" customWidth="1"/>
    <col min="3" max="3" width="12.140625" customWidth="1"/>
    <col min="4" max="4" width="12.7109375" customWidth="1"/>
    <col min="5" max="5" width="13" customWidth="1"/>
    <col min="6" max="6" width="12" customWidth="1"/>
    <col min="7" max="7" width="7.5703125" style="24" customWidth="1"/>
    <col min="8" max="8" width="32.28515625" style="23" customWidth="1"/>
    <col min="9" max="9" width="13.7109375" style="23" customWidth="1"/>
    <col min="10" max="11" width="11.42578125" customWidth="1"/>
    <col min="12" max="12" width="11.42578125" style="17" customWidth="1"/>
  </cols>
  <sheetData>
    <row r="1" spans="1:12" ht="17.25">
      <c r="A1" s="615" t="s">
        <v>0</v>
      </c>
      <c r="B1" s="615"/>
      <c r="C1" s="615"/>
      <c r="D1" s="615"/>
      <c r="E1" s="615"/>
      <c r="F1" s="615"/>
      <c r="G1" s="615" t="s">
        <v>0</v>
      </c>
      <c r="H1" s="615"/>
      <c r="I1" s="615"/>
      <c r="J1" s="615"/>
      <c r="K1" s="615"/>
      <c r="L1" s="615"/>
    </row>
    <row r="2" spans="1:12" ht="15.75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5.6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2" ht="44.45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2" ht="24">
      <c r="A5" s="335" t="s">
        <v>872</v>
      </c>
      <c r="B5" s="336" t="s">
        <v>873</v>
      </c>
      <c r="C5" s="336"/>
      <c r="D5" s="336"/>
      <c r="E5" s="336"/>
      <c r="F5" s="336"/>
      <c r="G5" s="231" t="s">
        <v>897</v>
      </c>
      <c r="H5" s="231" t="s">
        <v>1531</v>
      </c>
      <c r="I5" s="183"/>
      <c r="J5" s="231"/>
      <c r="K5" s="231"/>
      <c r="L5" s="231"/>
    </row>
    <row r="6" spans="1:12" ht="15">
      <c r="A6" s="337" t="s">
        <v>874</v>
      </c>
      <c r="B6" s="170" t="s">
        <v>2731</v>
      </c>
      <c r="C6" s="170">
        <v>16373000</v>
      </c>
      <c r="D6" s="338">
        <v>20000000</v>
      </c>
      <c r="E6" s="169">
        <v>13134550</v>
      </c>
      <c r="F6" s="338">
        <v>13500000</v>
      </c>
      <c r="G6" s="240" t="s">
        <v>898</v>
      </c>
      <c r="H6" s="227" t="s">
        <v>33</v>
      </c>
      <c r="I6" s="162">
        <v>0</v>
      </c>
      <c r="J6" s="325">
        <v>500000</v>
      </c>
      <c r="K6" s="150">
        <v>0</v>
      </c>
      <c r="L6" s="162">
        <v>0</v>
      </c>
    </row>
    <row r="7" spans="1:12" ht="15">
      <c r="A7" s="337" t="s">
        <v>875</v>
      </c>
      <c r="B7" s="170" t="s">
        <v>2732</v>
      </c>
      <c r="C7" s="170">
        <v>190450</v>
      </c>
      <c r="D7" s="338">
        <v>300000</v>
      </c>
      <c r="E7" s="169">
        <v>89200</v>
      </c>
      <c r="F7" s="338">
        <v>100000</v>
      </c>
      <c r="G7" s="240" t="s">
        <v>899</v>
      </c>
      <c r="H7" s="227" t="s">
        <v>37</v>
      </c>
      <c r="I7" s="162">
        <v>31040</v>
      </c>
      <c r="J7" s="325">
        <v>500000</v>
      </c>
      <c r="K7" s="142">
        <v>2625</v>
      </c>
      <c r="L7" s="162">
        <v>0</v>
      </c>
    </row>
    <row r="8" spans="1:12" ht="15">
      <c r="A8" s="337" t="s">
        <v>876</v>
      </c>
      <c r="B8" s="170" t="s">
        <v>2733</v>
      </c>
      <c r="C8" s="170">
        <v>418600</v>
      </c>
      <c r="D8" s="338">
        <v>650000</v>
      </c>
      <c r="E8" s="169">
        <v>246500</v>
      </c>
      <c r="F8" s="338">
        <v>250000</v>
      </c>
      <c r="G8" s="135" t="s">
        <v>44</v>
      </c>
      <c r="H8" s="228" t="s">
        <v>681</v>
      </c>
      <c r="I8" s="247">
        <f>SUM(I6:I7)</f>
        <v>31040</v>
      </c>
      <c r="J8" s="339">
        <f>SUM(J6:J7)</f>
        <v>1000000</v>
      </c>
      <c r="K8" s="339">
        <f>SUM(K6:K7)</f>
        <v>2625</v>
      </c>
      <c r="L8" s="339">
        <f>SUM(L6:L7)</f>
        <v>0</v>
      </c>
    </row>
    <row r="9" spans="1:12" ht="15">
      <c r="A9" s="337" t="s">
        <v>877</v>
      </c>
      <c r="B9" s="170" t="s">
        <v>878</v>
      </c>
      <c r="C9" s="170">
        <v>807000</v>
      </c>
      <c r="D9" s="338">
        <v>0</v>
      </c>
      <c r="E9" s="169">
        <v>24000</v>
      </c>
      <c r="F9" s="338">
        <v>30000</v>
      </c>
      <c r="G9" s="239"/>
      <c r="H9" s="239" t="s">
        <v>798</v>
      </c>
      <c r="I9" s="183"/>
      <c r="J9" s="305"/>
      <c r="K9" s="305"/>
      <c r="L9" s="305"/>
    </row>
    <row r="10" spans="1:12" ht="15">
      <c r="A10" s="337" t="s">
        <v>879</v>
      </c>
      <c r="B10" s="170" t="s">
        <v>2734</v>
      </c>
      <c r="C10" s="170">
        <v>0</v>
      </c>
      <c r="D10" s="338">
        <v>0</v>
      </c>
      <c r="E10" s="169">
        <v>600400</v>
      </c>
      <c r="F10" s="338">
        <v>700000</v>
      </c>
      <c r="G10" s="227" t="s">
        <v>900</v>
      </c>
      <c r="H10" s="227" t="s">
        <v>47</v>
      </c>
      <c r="I10" s="162">
        <v>8559951</v>
      </c>
      <c r="J10" s="273">
        <v>16000000</v>
      </c>
      <c r="K10" s="273">
        <v>6938708</v>
      </c>
      <c r="L10" s="273">
        <v>13000000</v>
      </c>
    </row>
    <row r="11" spans="1:12" ht="15">
      <c r="A11" s="337" t="s">
        <v>880</v>
      </c>
      <c r="B11" s="170" t="s">
        <v>2780</v>
      </c>
      <c r="C11" s="170">
        <v>4333000</v>
      </c>
      <c r="D11" s="338">
        <v>8000000</v>
      </c>
      <c r="E11" s="169">
        <v>2067775</v>
      </c>
      <c r="F11" s="338">
        <v>2170000</v>
      </c>
      <c r="G11" s="187" t="s">
        <v>2713</v>
      </c>
      <c r="H11" s="146" t="s">
        <v>114</v>
      </c>
      <c r="I11" s="162">
        <v>0</v>
      </c>
      <c r="J11" s="142">
        <v>6400000</v>
      </c>
      <c r="K11" s="142">
        <v>0</v>
      </c>
      <c r="L11" s="143">
        <v>7700000</v>
      </c>
    </row>
    <row r="12" spans="1:12" ht="15">
      <c r="A12" s="337" t="s">
        <v>881</v>
      </c>
      <c r="B12" s="170" t="s">
        <v>2735</v>
      </c>
      <c r="C12" s="170">
        <v>755938110</v>
      </c>
      <c r="D12" s="338">
        <v>800000000</v>
      </c>
      <c r="E12" s="169">
        <v>323590570</v>
      </c>
      <c r="F12" s="340">
        <v>329100000</v>
      </c>
      <c r="G12" s="227" t="s">
        <v>901</v>
      </c>
      <c r="H12" s="227" t="s">
        <v>51</v>
      </c>
      <c r="I12" s="162">
        <v>8165</v>
      </c>
      <c r="J12" s="147">
        <v>500000</v>
      </c>
      <c r="K12" s="147">
        <v>0</v>
      </c>
      <c r="L12" s="147">
        <v>50000</v>
      </c>
    </row>
    <row r="13" spans="1:12" ht="15">
      <c r="A13" s="337" t="s">
        <v>882</v>
      </c>
      <c r="B13" s="170" t="s">
        <v>883</v>
      </c>
      <c r="C13" s="170">
        <v>773500</v>
      </c>
      <c r="D13" s="338">
        <v>800000</v>
      </c>
      <c r="E13" s="169">
        <v>220350</v>
      </c>
      <c r="F13" s="338">
        <v>250000</v>
      </c>
      <c r="G13" s="227" t="s">
        <v>902</v>
      </c>
      <c r="H13" s="227" t="s">
        <v>55</v>
      </c>
      <c r="I13" s="162">
        <v>2000</v>
      </c>
      <c r="J13" s="273">
        <v>500000</v>
      </c>
      <c r="K13" s="150">
        <v>0</v>
      </c>
      <c r="L13" s="147">
        <v>0</v>
      </c>
    </row>
    <row r="14" spans="1:12" ht="15">
      <c r="A14" s="337" t="s">
        <v>2589</v>
      </c>
      <c r="B14" s="170" t="s">
        <v>2592</v>
      </c>
      <c r="C14" s="170">
        <v>692100</v>
      </c>
      <c r="D14" s="338">
        <v>0</v>
      </c>
      <c r="E14" s="169">
        <v>138200</v>
      </c>
      <c r="F14" s="338">
        <v>150000</v>
      </c>
      <c r="G14" s="227" t="s">
        <v>903</v>
      </c>
      <c r="H14" s="227" t="s">
        <v>57</v>
      </c>
      <c r="I14" s="162">
        <v>0</v>
      </c>
      <c r="J14" s="273">
        <v>100000</v>
      </c>
      <c r="K14" s="142">
        <v>2250</v>
      </c>
      <c r="L14" s="162">
        <v>50000</v>
      </c>
    </row>
    <row r="15" spans="1:12" ht="24">
      <c r="A15" s="337" t="s">
        <v>2590</v>
      </c>
      <c r="B15" s="170" t="s">
        <v>2593</v>
      </c>
      <c r="C15" s="170">
        <v>5000</v>
      </c>
      <c r="D15" s="338">
        <v>0</v>
      </c>
      <c r="E15" s="169">
        <v>0</v>
      </c>
      <c r="F15" s="338">
        <v>10000</v>
      </c>
      <c r="G15" s="227" t="s">
        <v>904</v>
      </c>
      <c r="H15" s="227" t="s">
        <v>688</v>
      </c>
      <c r="I15" s="162">
        <v>38113</v>
      </c>
      <c r="J15" s="273">
        <v>100000</v>
      </c>
      <c r="K15" s="142">
        <v>0</v>
      </c>
      <c r="L15" s="162">
        <v>90000</v>
      </c>
    </row>
    <row r="16" spans="1:12" ht="15">
      <c r="A16" s="337" t="s">
        <v>2591</v>
      </c>
      <c r="B16" s="170" t="s">
        <v>2594</v>
      </c>
      <c r="C16" s="170">
        <v>1000</v>
      </c>
      <c r="D16" s="338">
        <v>0</v>
      </c>
      <c r="E16" s="169">
        <v>4700</v>
      </c>
      <c r="F16" s="338">
        <v>10000</v>
      </c>
      <c r="G16" s="227" t="s">
        <v>905</v>
      </c>
      <c r="H16" s="227" t="s">
        <v>61</v>
      </c>
      <c r="I16" s="162">
        <v>9739</v>
      </c>
      <c r="J16" s="273">
        <v>50000</v>
      </c>
      <c r="K16" s="142">
        <v>23994</v>
      </c>
      <c r="L16" s="162">
        <v>50000</v>
      </c>
    </row>
    <row r="17" spans="1:12" ht="15">
      <c r="A17" s="337" t="s">
        <v>884</v>
      </c>
      <c r="B17" s="170" t="s">
        <v>2736</v>
      </c>
      <c r="C17" s="170">
        <v>6880900</v>
      </c>
      <c r="D17" s="338">
        <v>8500000</v>
      </c>
      <c r="E17" s="169">
        <v>3315600</v>
      </c>
      <c r="F17" s="340">
        <v>3400000</v>
      </c>
      <c r="G17" s="227" t="s">
        <v>906</v>
      </c>
      <c r="H17" s="227" t="s">
        <v>63</v>
      </c>
      <c r="I17" s="162">
        <v>0</v>
      </c>
      <c r="J17" s="273">
        <v>20000</v>
      </c>
      <c r="K17" s="142">
        <v>0</v>
      </c>
      <c r="L17" s="162">
        <v>0</v>
      </c>
    </row>
    <row r="18" spans="1:12" ht="15">
      <c r="A18" s="337" t="s">
        <v>885</v>
      </c>
      <c r="B18" s="170" t="s">
        <v>2737</v>
      </c>
      <c r="C18" s="170">
        <v>5073500</v>
      </c>
      <c r="D18" s="338">
        <v>7200000</v>
      </c>
      <c r="E18" s="169">
        <v>2214700</v>
      </c>
      <c r="F18" s="338">
        <v>2300000</v>
      </c>
      <c r="G18" s="227" t="s">
        <v>907</v>
      </c>
      <c r="H18" s="227" t="s">
        <v>65</v>
      </c>
      <c r="I18" s="162">
        <v>0</v>
      </c>
      <c r="J18" s="273">
        <v>10000</v>
      </c>
      <c r="K18" s="142">
        <v>0</v>
      </c>
      <c r="L18" s="162">
        <v>10000</v>
      </c>
    </row>
    <row r="19" spans="1:12" ht="15">
      <c r="A19" s="337" t="s">
        <v>886</v>
      </c>
      <c r="B19" s="170" t="s">
        <v>2738</v>
      </c>
      <c r="C19" s="170">
        <v>1423800</v>
      </c>
      <c r="D19" s="338">
        <v>0</v>
      </c>
      <c r="E19" s="169">
        <v>0</v>
      </c>
      <c r="F19" s="340">
        <v>70000</v>
      </c>
      <c r="G19" s="227" t="s">
        <v>908</v>
      </c>
      <c r="H19" s="227" t="s">
        <v>67</v>
      </c>
      <c r="I19" s="162">
        <v>13348</v>
      </c>
      <c r="J19" s="273">
        <v>100000</v>
      </c>
      <c r="K19" s="142">
        <v>2381</v>
      </c>
      <c r="L19" s="162">
        <v>20000</v>
      </c>
    </row>
    <row r="20" spans="1:12" ht="15">
      <c r="A20" s="337" t="s">
        <v>887</v>
      </c>
      <c r="B20" s="170" t="s">
        <v>2739</v>
      </c>
      <c r="C20" s="170">
        <v>8090200</v>
      </c>
      <c r="D20" s="338">
        <v>12000000</v>
      </c>
      <c r="E20" s="169">
        <v>2507500</v>
      </c>
      <c r="F20" s="340">
        <v>2550000</v>
      </c>
      <c r="G20" s="227" t="s">
        <v>909</v>
      </c>
      <c r="H20" s="227" t="s">
        <v>73</v>
      </c>
      <c r="I20" s="162">
        <v>0</v>
      </c>
      <c r="J20" s="273">
        <v>10000</v>
      </c>
      <c r="K20" s="142">
        <v>0</v>
      </c>
      <c r="L20" s="162">
        <v>10000</v>
      </c>
    </row>
    <row r="21" spans="1:12" ht="13.9" customHeight="1">
      <c r="A21" s="337" t="s">
        <v>888</v>
      </c>
      <c r="B21" s="170" t="s">
        <v>2740</v>
      </c>
      <c r="C21" s="170">
        <v>41287200</v>
      </c>
      <c r="D21" s="338">
        <v>60000000</v>
      </c>
      <c r="E21" s="169">
        <v>70050800</v>
      </c>
      <c r="F21" s="338">
        <v>71000000</v>
      </c>
      <c r="G21" s="227" t="s">
        <v>910</v>
      </c>
      <c r="H21" s="227" t="s">
        <v>82</v>
      </c>
      <c r="I21" s="162">
        <v>388222</v>
      </c>
      <c r="J21" s="273">
        <v>500000</v>
      </c>
      <c r="K21" s="142">
        <v>20820</v>
      </c>
      <c r="L21" s="162">
        <v>50000</v>
      </c>
    </row>
    <row r="22" spans="1:12" ht="15" customHeight="1">
      <c r="A22" s="141" t="s">
        <v>889</v>
      </c>
      <c r="B22" s="142" t="s">
        <v>2741</v>
      </c>
      <c r="C22" s="142">
        <v>79535100</v>
      </c>
      <c r="D22" s="142">
        <v>112000000</v>
      </c>
      <c r="E22" s="142">
        <v>22486500</v>
      </c>
      <c r="F22" s="150">
        <v>23400000</v>
      </c>
      <c r="G22" s="227" t="s">
        <v>911</v>
      </c>
      <c r="H22" s="227" t="s">
        <v>84</v>
      </c>
      <c r="I22" s="162">
        <v>0</v>
      </c>
      <c r="J22" s="273">
        <v>30000</v>
      </c>
      <c r="K22" s="142">
        <v>0</v>
      </c>
      <c r="L22" s="162">
        <v>0</v>
      </c>
    </row>
    <row r="23" spans="1:12" ht="15">
      <c r="A23" s="141" t="s">
        <v>2625</v>
      </c>
      <c r="B23" s="170" t="s">
        <v>2742</v>
      </c>
      <c r="C23" s="170">
        <v>1992600</v>
      </c>
      <c r="D23" s="338">
        <v>0</v>
      </c>
      <c r="E23" s="169">
        <v>0</v>
      </c>
      <c r="F23" s="150">
        <v>850000</v>
      </c>
      <c r="G23" s="227" t="s">
        <v>912</v>
      </c>
      <c r="H23" s="227" t="s">
        <v>86</v>
      </c>
      <c r="I23" s="162">
        <v>0</v>
      </c>
      <c r="J23" s="273">
        <v>50000</v>
      </c>
      <c r="K23" s="142">
        <v>0</v>
      </c>
      <c r="L23" s="162">
        <v>10000</v>
      </c>
    </row>
    <row r="24" spans="1:12" ht="24">
      <c r="A24" s="146" t="s">
        <v>890</v>
      </c>
      <c r="B24" s="153" t="s">
        <v>2743</v>
      </c>
      <c r="C24" s="153">
        <v>0</v>
      </c>
      <c r="D24" s="147">
        <v>0</v>
      </c>
      <c r="E24" s="142">
        <v>254450</v>
      </c>
      <c r="F24" s="147">
        <v>260000</v>
      </c>
      <c r="G24" s="227" t="s">
        <v>913</v>
      </c>
      <c r="H24" s="227" t="s">
        <v>548</v>
      </c>
      <c r="I24" s="162">
        <v>0</v>
      </c>
      <c r="J24" s="273">
        <v>500000</v>
      </c>
      <c r="K24" s="142">
        <v>3000000</v>
      </c>
      <c r="L24" s="162">
        <v>500000</v>
      </c>
    </row>
    <row r="25" spans="1:12" ht="15">
      <c r="A25" s="187" t="s">
        <v>891</v>
      </c>
      <c r="B25" s="108" t="s">
        <v>892</v>
      </c>
      <c r="C25" s="170">
        <v>1019600</v>
      </c>
      <c r="D25" s="108">
        <v>0</v>
      </c>
      <c r="E25" s="142">
        <v>0</v>
      </c>
      <c r="F25" s="147">
        <v>0</v>
      </c>
      <c r="G25" s="227" t="s">
        <v>914</v>
      </c>
      <c r="H25" s="227" t="s">
        <v>2853</v>
      </c>
      <c r="I25" s="162">
        <v>372696880</v>
      </c>
      <c r="J25" s="273">
        <v>400000000</v>
      </c>
      <c r="K25" s="273">
        <v>63418880</v>
      </c>
      <c r="L25" s="273">
        <v>0</v>
      </c>
    </row>
    <row r="26" spans="1:12" ht="13.9" customHeight="1">
      <c r="A26" s="187" t="s">
        <v>2595</v>
      </c>
      <c r="B26" s="108" t="s">
        <v>2596</v>
      </c>
      <c r="C26" s="170">
        <v>129700</v>
      </c>
      <c r="D26" s="17">
        <v>0</v>
      </c>
      <c r="E26" s="150">
        <v>0</v>
      </c>
      <c r="F26" s="147">
        <v>0</v>
      </c>
      <c r="G26" s="227" t="s">
        <v>915</v>
      </c>
      <c r="H26" s="227" t="s">
        <v>867</v>
      </c>
      <c r="I26" s="162">
        <v>0</v>
      </c>
      <c r="J26" s="273">
        <v>100000</v>
      </c>
      <c r="K26" s="142">
        <v>0</v>
      </c>
      <c r="L26" s="162">
        <v>10000</v>
      </c>
    </row>
    <row r="27" spans="1:12" ht="15">
      <c r="A27" s="187" t="s">
        <v>893</v>
      </c>
      <c r="B27" s="108" t="s">
        <v>2744</v>
      </c>
      <c r="C27" s="170">
        <v>2766300</v>
      </c>
      <c r="D27" s="142">
        <v>3200000</v>
      </c>
      <c r="E27" s="150">
        <v>0</v>
      </c>
      <c r="F27" s="147">
        <v>760000</v>
      </c>
      <c r="G27" s="227" t="s">
        <v>916</v>
      </c>
      <c r="H27" s="227" t="s">
        <v>917</v>
      </c>
      <c r="I27" s="162">
        <v>155483</v>
      </c>
      <c r="J27" s="273">
        <v>300000</v>
      </c>
      <c r="K27" s="142">
        <v>71517</v>
      </c>
      <c r="L27" s="162">
        <v>100000</v>
      </c>
    </row>
    <row r="28" spans="1:12" ht="24">
      <c r="A28" s="187" t="s">
        <v>894</v>
      </c>
      <c r="B28" s="108" t="s">
        <v>2745</v>
      </c>
      <c r="C28" s="170">
        <v>23747200</v>
      </c>
      <c r="D28" s="142">
        <v>27100000</v>
      </c>
      <c r="E28" s="150">
        <v>16248000</v>
      </c>
      <c r="F28" s="147">
        <v>17000000</v>
      </c>
      <c r="G28" s="227" t="s">
        <v>918</v>
      </c>
      <c r="H28" s="227" t="s">
        <v>2785</v>
      </c>
      <c r="I28" s="162">
        <v>632232</v>
      </c>
      <c r="J28" s="273">
        <v>500000</v>
      </c>
      <c r="K28" s="142">
        <v>1116667</v>
      </c>
      <c r="L28" s="162">
        <v>0</v>
      </c>
    </row>
    <row r="29" spans="1:12" ht="15">
      <c r="A29" s="187" t="s">
        <v>895</v>
      </c>
      <c r="B29" s="344" t="s">
        <v>896</v>
      </c>
      <c r="C29" s="151">
        <v>0</v>
      </c>
      <c r="D29" s="142">
        <v>100000</v>
      </c>
      <c r="E29" s="151">
        <v>168050</v>
      </c>
      <c r="F29" s="147">
        <v>200000</v>
      </c>
      <c r="G29" s="227" t="s">
        <v>919</v>
      </c>
      <c r="H29" s="227" t="s">
        <v>184</v>
      </c>
      <c r="I29" s="162">
        <v>6600</v>
      </c>
      <c r="J29" s="273">
        <v>100000</v>
      </c>
      <c r="K29" s="142">
        <v>9200</v>
      </c>
      <c r="L29" s="162">
        <v>100000</v>
      </c>
    </row>
    <row r="30" spans="1:12" ht="15">
      <c r="A30" s="145" t="s">
        <v>2655</v>
      </c>
      <c r="B30" s="145" t="s">
        <v>2654</v>
      </c>
      <c r="C30" s="151">
        <v>0</v>
      </c>
      <c r="D30" s="151">
        <v>0</v>
      </c>
      <c r="E30" s="217">
        <v>67800</v>
      </c>
      <c r="F30" s="217">
        <v>0</v>
      </c>
      <c r="G30" s="236" t="s">
        <v>920</v>
      </c>
      <c r="H30" s="40" t="s">
        <v>97</v>
      </c>
      <c r="I30" s="360">
        <v>0</v>
      </c>
      <c r="J30" s="273">
        <v>50000</v>
      </c>
      <c r="K30" s="273">
        <v>0</v>
      </c>
      <c r="L30" s="273">
        <v>50000</v>
      </c>
    </row>
    <row r="31" spans="1:12" ht="15">
      <c r="A31" s="236"/>
      <c r="B31" s="39"/>
      <c r="C31" s="39"/>
      <c r="D31" s="142"/>
      <c r="E31" s="39"/>
      <c r="F31" s="147">
        <v>0</v>
      </c>
      <c r="G31" s="236" t="s">
        <v>921</v>
      </c>
      <c r="H31" s="40" t="s">
        <v>393</v>
      </c>
      <c r="I31" s="360">
        <v>0</v>
      </c>
      <c r="J31" s="273">
        <v>50000</v>
      </c>
      <c r="K31" s="273">
        <v>0</v>
      </c>
      <c r="L31" s="273">
        <v>50000</v>
      </c>
    </row>
    <row r="32" spans="1:12" ht="15">
      <c r="A32" s="516"/>
      <c r="B32" s="19"/>
      <c r="C32" s="19"/>
      <c r="D32" s="19"/>
      <c r="E32" s="19"/>
      <c r="F32" s="19"/>
      <c r="G32" s="227" t="s">
        <v>922</v>
      </c>
      <c r="H32" s="227" t="s">
        <v>186</v>
      </c>
      <c r="I32" s="162">
        <v>0</v>
      </c>
      <c r="J32" s="273">
        <v>100000</v>
      </c>
      <c r="K32" s="273">
        <v>0</v>
      </c>
      <c r="L32" s="273">
        <v>50000</v>
      </c>
    </row>
    <row r="33" spans="1:13" ht="24.75">
      <c r="A33" s="516"/>
      <c r="B33" s="19"/>
      <c r="C33" s="19"/>
      <c r="D33" s="19"/>
      <c r="E33" s="19"/>
      <c r="F33" s="19"/>
      <c r="G33" s="187" t="s">
        <v>924</v>
      </c>
      <c r="H33" s="40" t="s">
        <v>458</v>
      </c>
      <c r="I33" s="360">
        <v>844555</v>
      </c>
      <c r="J33" s="273">
        <v>5000000</v>
      </c>
      <c r="K33" s="273">
        <v>64550</v>
      </c>
      <c r="L33" s="273">
        <v>13050000</v>
      </c>
    </row>
    <row r="34" spans="1:13" ht="13.15" customHeight="1">
      <c r="A34" s="191"/>
      <c r="B34" s="39"/>
      <c r="C34" s="39"/>
      <c r="D34" s="39"/>
      <c r="E34" s="39"/>
      <c r="F34" s="39"/>
      <c r="G34" s="187" t="s">
        <v>925</v>
      </c>
      <c r="H34" s="185" t="s">
        <v>869</v>
      </c>
      <c r="I34" s="186">
        <v>0</v>
      </c>
      <c r="J34" s="273">
        <v>100000</v>
      </c>
      <c r="K34" s="273">
        <v>0</v>
      </c>
      <c r="L34" s="273">
        <v>100000</v>
      </c>
    </row>
    <row r="35" spans="1:13" ht="15">
      <c r="A35" s="191"/>
      <c r="B35" s="39"/>
      <c r="C35" s="39"/>
      <c r="D35" s="39"/>
      <c r="E35" s="39"/>
      <c r="F35" s="39"/>
      <c r="G35" s="187" t="s">
        <v>926</v>
      </c>
      <c r="H35" s="40" t="s">
        <v>870</v>
      </c>
      <c r="I35" s="360">
        <v>0</v>
      </c>
      <c r="J35" s="273">
        <v>300000</v>
      </c>
      <c r="K35" s="273">
        <v>162588</v>
      </c>
      <c r="L35" s="273">
        <v>200000</v>
      </c>
    </row>
    <row r="36" spans="1:13" ht="24">
      <c r="A36" s="191"/>
      <c r="B36" s="39"/>
      <c r="C36" s="39"/>
      <c r="D36" s="39"/>
      <c r="E36" s="39"/>
      <c r="F36" s="39"/>
      <c r="G36" s="187" t="s">
        <v>927</v>
      </c>
      <c r="H36" s="185" t="s">
        <v>871</v>
      </c>
      <c r="I36" s="186">
        <v>0</v>
      </c>
      <c r="J36" s="273">
        <v>80000</v>
      </c>
      <c r="K36" s="273">
        <v>0</v>
      </c>
      <c r="L36" s="273">
        <v>250000</v>
      </c>
    </row>
    <row r="37" spans="1:13" ht="17.45" customHeight="1">
      <c r="A37" s="191"/>
      <c r="B37" s="39"/>
      <c r="C37" s="39"/>
      <c r="D37" s="39"/>
      <c r="E37" s="39"/>
      <c r="F37" s="39"/>
      <c r="G37" s="187"/>
      <c r="H37" s="146"/>
      <c r="I37" s="162"/>
      <c r="J37" s="142"/>
      <c r="K37" s="142"/>
      <c r="L37" s="143"/>
    </row>
    <row r="38" spans="1:13" ht="17.45" customHeight="1">
      <c r="A38" s="191"/>
      <c r="B38" s="39"/>
      <c r="C38" s="39"/>
      <c r="D38" s="39"/>
      <c r="E38" s="39"/>
      <c r="F38" s="39"/>
      <c r="G38" s="192" t="s">
        <v>115</v>
      </c>
      <c r="H38" s="116" t="s">
        <v>116</v>
      </c>
      <c r="I38" s="247">
        <f>SUM(I10:I37)</f>
        <v>383355288</v>
      </c>
      <c r="J38" s="257">
        <f>SUM(J10:J37)</f>
        <v>431550000</v>
      </c>
      <c r="K38" s="257">
        <f>SUM(K10:K37)</f>
        <v>74831555</v>
      </c>
      <c r="L38" s="257">
        <f>SUM(L10:L37)</f>
        <v>35500000</v>
      </c>
    </row>
    <row r="39" spans="1:13" ht="17.45" customHeight="1">
      <c r="A39" s="191"/>
      <c r="B39" s="39"/>
      <c r="C39" s="39"/>
      <c r="D39" s="39"/>
      <c r="E39" s="39"/>
      <c r="F39" s="39"/>
      <c r="G39" s="306"/>
      <c r="H39" s="57"/>
      <c r="I39" s="57"/>
      <c r="J39" s="328"/>
      <c r="K39" s="328"/>
      <c r="L39" s="328"/>
    </row>
    <row r="40" spans="1:13" ht="17.45" customHeight="1">
      <c r="A40" s="191"/>
      <c r="B40" s="39"/>
      <c r="C40" s="39"/>
      <c r="D40" s="39"/>
      <c r="E40" s="39"/>
      <c r="F40" s="39"/>
      <c r="G40" s="198"/>
      <c r="H40" s="51"/>
      <c r="I40" s="51"/>
      <c r="J40" s="267"/>
      <c r="K40" s="267"/>
      <c r="L40" s="267"/>
    </row>
    <row r="41" spans="1:13" ht="8.4499999999999993" customHeight="1">
      <c r="A41" s="191"/>
      <c r="B41" s="39"/>
      <c r="C41" s="39"/>
      <c r="D41" s="39"/>
      <c r="E41" s="39"/>
      <c r="F41" s="39"/>
      <c r="G41" s="198"/>
      <c r="H41" s="51"/>
      <c r="I41" s="51"/>
      <c r="J41" s="267"/>
      <c r="K41" s="267"/>
      <c r="L41" s="267"/>
    </row>
    <row r="42" spans="1:13" ht="12" customHeight="1">
      <c r="A42" s="191"/>
      <c r="B42" s="39"/>
      <c r="C42" s="39"/>
      <c r="D42" s="39"/>
      <c r="E42" s="39"/>
      <c r="F42" s="39"/>
      <c r="G42" s="187"/>
      <c r="H42" s="40"/>
      <c r="I42" s="40"/>
      <c r="J42" s="39"/>
      <c r="K42" s="39"/>
      <c r="L42" s="39"/>
    </row>
    <row r="43" spans="1:13" ht="17.45" customHeight="1">
      <c r="A43" s="191"/>
      <c r="B43" s="39"/>
      <c r="C43" s="39"/>
      <c r="D43" s="39"/>
      <c r="E43" s="39"/>
      <c r="F43" s="39"/>
      <c r="G43" s="198"/>
      <c r="H43" s="51"/>
      <c r="I43" s="51"/>
      <c r="J43" s="267"/>
      <c r="K43" s="267"/>
      <c r="L43" s="267"/>
    </row>
    <row r="44" spans="1:13" ht="17.45" customHeight="1">
      <c r="A44" s="508"/>
      <c r="B44" s="53"/>
      <c r="C44" s="53"/>
      <c r="D44" s="53"/>
      <c r="E44" s="53"/>
      <c r="F44" s="53"/>
      <c r="G44" s="198"/>
      <c r="H44" s="342"/>
      <c r="I44" s="342"/>
      <c r="J44" s="39"/>
      <c r="K44" s="39"/>
      <c r="L44" s="39"/>
    </row>
    <row r="45" spans="1:13" ht="17.45" customHeight="1">
      <c r="A45" s="245"/>
      <c r="B45" s="294" t="s">
        <v>205</v>
      </c>
      <c r="C45" s="358">
        <f>SUM(C5:C43)</f>
        <v>951477860</v>
      </c>
      <c r="D45" s="277">
        <f>SUM(D6:D43)</f>
        <v>1059850000</v>
      </c>
      <c r="E45" s="277">
        <f>SUM(E6:E43)</f>
        <v>457429645</v>
      </c>
      <c r="F45" s="277">
        <f>SUM(F6:F43)</f>
        <v>468060000</v>
      </c>
      <c r="G45" s="343"/>
      <c r="H45" s="116" t="s">
        <v>117</v>
      </c>
      <c r="I45" s="247">
        <f>I8+I38</f>
        <v>383386328</v>
      </c>
      <c r="J45" s="247">
        <f>J8+J38</f>
        <v>432550000</v>
      </c>
      <c r="K45" s="247">
        <f>K8+K38</f>
        <v>74834180</v>
      </c>
      <c r="L45" s="247">
        <f>L8+L38</f>
        <v>35500000</v>
      </c>
    </row>
    <row r="46" spans="1:13" s="3" customFormat="1" ht="17.45" customHeight="1">
      <c r="A46" s="234"/>
      <c r="B46" s="37"/>
      <c r="C46" s="37"/>
      <c r="D46" s="37"/>
      <c r="E46" s="37"/>
      <c r="F46" s="37"/>
      <c r="G46" s="304" t="s">
        <v>2240</v>
      </c>
      <c r="H46" s="101"/>
      <c r="I46" s="101"/>
      <c r="J46" s="296"/>
      <c r="K46" s="296"/>
      <c r="L46" s="297"/>
      <c r="M46" s="49"/>
    </row>
    <row r="47" spans="1:13" s="3" customFormat="1" ht="15">
      <c r="A47" s="234"/>
      <c r="B47" s="37"/>
      <c r="C47" s="37"/>
      <c r="D47" s="37"/>
      <c r="E47" s="37"/>
      <c r="F47" s="37"/>
      <c r="G47" s="283"/>
      <c r="H47" s="270"/>
      <c r="I47" s="270"/>
      <c r="J47" s="271"/>
      <c r="K47" s="271"/>
      <c r="L47" s="268"/>
    </row>
    <row r="48" spans="1:13" s="3" customFormat="1" ht="15">
      <c r="A48" s="234"/>
      <c r="B48" s="37"/>
      <c r="C48" s="37"/>
      <c r="D48" s="37"/>
      <c r="E48" s="37"/>
      <c r="F48" s="37"/>
      <c r="G48" s="282"/>
      <c r="H48" s="167"/>
      <c r="I48" s="167"/>
      <c r="J48" s="37"/>
      <c r="K48" s="37"/>
      <c r="L48" s="37"/>
    </row>
    <row r="49" spans="1:12" s="3" customFormat="1" ht="15">
      <c r="A49" s="234"/>
      <c r="B49" s="37"/>
      <c r="C49" s="37"/>
      <c r="D49" s="37"/>
      <c r="E49" s="37"/>
      <c r="F49" s="37"/>
      <c r="G49" s="283"/>
      <c r="H49" s="102"/>
      <c r="I49" s="102"/>
      <c r="J49" s="64"/>
      <c r="K49" s="64"/>
      <c r="L49" s="64"/>
    </row>
    <row r="50" spans="1:12" s="3" customFormat="1" ht="15">
      <c r="A50" s="234"/>
      <c r="B50" s="37"/>
      <c r="C50" s="37"/>
      <c r="D50" s="37"/>
      <c r="E50" s="37"/>
      <c r="F50" s="37"/>
      <c r="G50" s="284"/>
      <c r="H50" s="270"/>
      <c r="I50" s="270"/>
      <c r="J50" s="285"/>
      <c r="K50" s="286"/>
      <c r="L50" s="285"/>
    </row>
    <row r="51" spans="1:12" s="3" customFormat="1" ht="15">
      <c r="A51" s="234"/>
      <c r="B51" s="37"/>
      <c r="C51" s="37"/>
      <c r="D51" s="37"/>
      <c r="E51" s="37"/>
      <c r="F51" s="37"/>
      <c r="G51" s="284"/>
      <c r="H51" s="270"/>
      <c r="I51" s="270"/>
      <c r="J51" s="285"/>
      <c r="K51" s="286"/>
      <c r="L51" s="285"/>
    </row>
    <row r="52" spans="1:12" s="3" customFormat="1" ht="15">
      <c r="A52" s="234"/>
      <c r="B52" s="37"/>
      <c r="C52" s="37"/>
      <c r="D52" s="37"/>
      <c r="E52" s="37"/>
      <c r="F52" s="37"/>
      <c r="G52" s="284"/>
      <c r="H52" s="270"/>
      <c r="I52" s="270"/>
      <c r="J52" s="285"/>
      <c r="K52" s="286"/>
      <c r="L52" s="285"/>
    </row>
    <row r="53" spans="1:12" s="3" customFormat="1" ht="15">
      <c r="A53" s="234"/>
      <c r="B53" s="37"/>
      <c r="C53" s="37"/>
      <c r="D53" s="37"/>
      <c r="E53" s="37"/>
      <c r="F53" s="37"/>
      <c r="G53" s="287"/>
      <c r="H53" s="270"/>
      <c r="I53" s="270"/>
      <c r="J53" s="285"/>
      <c r="K53" s="286"/>
      <c r="L53" s="285"/>
    </row>
    <row r="54" spans="1:12" s="3" customFormat="1" ht="15">
      <c r="A54" s="234"/>
      <c r="B54" s="37"/>
      <c r="C54" s="37"/>
      <c r="D54" s="37"/>
      <c r="E54" s="37"/>
      <c r="F54" s="37"/>
      <c r="G54" s="287"/>
      <c r="H54" s="270"/>
      <c r="I54" s="270"/>
      <c r="J54" s="285"/>
      <c r="K54" s="286"/>
      <c r="L54" s="285"/>
    </row>
    <row r="55" spans="1:12" s="3" customFormat="1" ht="15">
      <c r="A55" s="234"/>
      <c r="B55" s="37"/>
      <c r="C55" s="37"/>
      <c r="D55" s="37"/>
      <c r="E55" s="37"/>
      <c r="F55" s="37"/>
      <c r="G55" s="287"/>
      <c r="H55" s="270"/>
      <c r="I55" s="270"/>
      <c r="J55" s="285"/>
      <c r="K55" s="286"/>
      <c r="L55" s="291"/>
    </row>
    <row r="56" spans="1:12" s="3" customFormat="1" ht="15">
      <c r="A56" s="234"/>
      <c r="B56" s="37"/>
      <c r="C56" s="37"/>
      <c r="D56" s="37"/>
      <c r="E56" s="37"/>
      <c r="F56" s="37"/>
      <c r="G56" s="270"/>
      <c r="H56" s="288"/>
      <c r="I56" s="288"/>
      <c r="J56" s="235"/>
      <c r="K56" s="271"/>
      <c r="L56" s="235"/>
    </row>
    <row r="57" spans="1:12" s="3" customFormat="1" ht="15">
      <c r="A57" s="234"/>
      <c r="B57" s="37"/>
      <c r="C57" s="37"/>
      <c r="D57" s="37"/>
      <c r="E57" s="37"/>
      <c r="F57" s="156"/>
      <c r="G57" s="270"/>
      <c r="H57" s="288"/>
      <c r="I57" s="288"/>
      <c r="J57" s="235"/>
      <c r="K57" s="271"/>
      <c r="L57" s="235"/>
    </row>
    <row r="58" spans="1:12" s="3" customFormat="1" ht="15">
      <c r="A58" s="234"/>
      <c r="B58" s="37"/>
      <c r="C58" s="37"/>
      <c r="D58" s="37"/>
      <c r="E58" s="37"/>
      <c r="F58" s="37"/>
      <c r="G58" s="270"/>
      <c r="H58" s="288"/>
      <c r="I58" s="288"/>
      <c r="J58" s="235"/>
      <c r="K58" s="271"/>
      <c r="L58" s="235"/>
    </row>
    <row r="59" spans="1:12" s="3" customFormat="1" ht="15">
      <c r="A59" s="234"/>
      <c r="B59" s="37"/>
      <c r="C59" s="37"/>
      <c r="D59" s="37"/>
      <c r="E59" s="37"/>
      <c r="F59" s="37"/>
      <c r="G59" s="287"/>
      <c r="H59" s="289"/>
      <c r="I59" s="289"/>
      <c r="J59" s="290"/>
      <c r="K59" s="290"/>
      <c r="L59" s="290"/>
    </row>
    <row r="60" spans="1:12" s="3" customFormat="1" ht="15">
      <c r="A60" s="234"/>
      <c r="B60" s="37"/>
      <c r="C60" s="37"/>
      <c r="D60" s="37"/>
      <c r="E60" s="37"/>
      <c r="F60" s="37"/>
      <c r="G60" s="287"/>
      <c r="H60" s="289"/>
      <c r="I60" s="289"/>
      <c r="J60" s="290"/>
      <c r="K60" s="290"/>
      <c r="L60" s="290"/>
    </row>
    <row r="61" spans="1:12" s="3" customFormat="1" ht="15">
      <c r="A61" s="234"/>
      <c r="B61" s="37"/>
      <c r="C61" s="37"/>
      <c r="D61" s="37"/>
      <c r="E61" s="37"/>
      <c r="F61" s="37"/>
      <c r="G61" s="283"/>
      <c r="H61" s="167"/>
      <c r="I61" s="167"/>
      <c r="J61" s="37"/>
      <c r="K61" s="37"/>
      <c r="L61" s="37"/>
    </row>
    <row r="62" spans="1:12" s="3" customFormat="1" ht="15">
      <c r="A62" s="234"/>
      <c r="B62" s="37"/>
      <c r="C62" s="37"/>
      <c r="D62" s="37"/>
      <c r="E62" s="37"/>
      <c r="F62" s="37"/>
      <c r="G62" s="283"/>
      <c r="H62" s="167"/>
      <c r="I62" s="167"/>
      <c r="J62" s="37"/>
      <c r="K62" s="37"/>
      <c r="L62" s="37"/>
    </row>
    <row r="63" spans="1:12" s="3" customFormat="1" ht="15">
      <c r="A63" s="234"/>
      <c r="B63" s="37"/>
      <c r="C63" s="37"/>
      <c r="D63" s="37"/>
      <c r="E63" s="37"/>
      <c r="F63" s="37"/>
      <c r="G63" s="283"/>
      <c r="H63" s="167"/>
      <c r="I63" s="167"/>
      <c r="J63" s="37"/>
      <c r="K63" s="37"/>
      <c r="L63" s="37"/>
    </row>
    <row r="64" spans="1:12" s="3" customFormat="1" ht="15">
      <c r="A64" s="234"/>
      <c r="B64" s="37"/>
      <c r="C64" s="37"/>
      <c r="D64" s="37"/>
      <c r="E64" s="37"/>
      <c r="F64" s="37"/>
      <c r="G64" s="283"/>
      <c r="H64" s="167"/>
      <c r="I64" s="167"/>
      <c r="J64" s="37"/>
      <c r="K64" s="37"/>
      <c r="L64" s="37"/>
    </row>
    <row r="65" spans="1:12" s="3" customFormat="1" ht="15">
      <c r="A65" s="234"/>
      <c r="B65" s="37"/>
      <c r="C65" s="37"/>
      <c r="D65" s="37"/>
      <c r="E65" s="37"/>
      <c r="F65" s="37"/>
      <c r="G65" s="283"/>
      <c r="H65" s="167"/>
      <c r="I65" s="167"/>
      <c r="J65" s="37"/>
      <c r="K65" s="37"/>
      <c r="L65" s="37"/>
    </row>
    <row r="66" spans="1:12" s="3" customFormat="1" ht="15">
      <c r="A66" s="234"/>
      <c r="B66" s="37"/>
      <c r="C66" s="37"/>
      <c r="D66" s="37"/>
      <c r="E66" s="37"/>
      <c r="F66" s="37"/>
      <c r="G66" s="283"/>
      <c r="H66" s="167"/>
      <c r="I66" s="167"/>
      <c r="J66" s="37"/>
      <c r="K66" s="37"/>
      <c r="L66" s="37"/>
    </row>
    <row r="67" spans="1:12" s="3" customFormat="1" ht="15">
      <c r="A67" s="234"/>
      <c r="B67" s="37"/>
      <c r="C67" s="37"/>
      <c r="D67" s="37"/>
      <c r="E67" s="37"/>
      <c r="F67" s="37"/>
      <c r="G67" s="283"/>
      <c r="H67" s="167"/>
      <c r="I67" s="167"/>
      <c r="J67" s="37"/>
      <c r="K67" s="37"/>
      <c r="L67" s="37"/>
    </row>
    <row r="68" spans="1:12" s="3" customFormat="1" ht="15">
      <c r="A68" s="234"/>
      <c r="B68" s="37"/>
      <c r="C68" s="37"/>
      <c r="D68" s="37"/>
      <c r="E68" s="37"/>
      <c r="F68" s="37"/>
      <c r="G68" s="283"/>
      <c r="H68" s="167"/>
      <c r="I68" s="167"/>
      <c r="J68" s="37"/>
      <c r="K68" s="37"/>
      <c r="L68" s="37"/>
    </row>
    <row r="69" spans="1:12" s="3" customFormat="1" ht="15">
      <c r="A69" s="4"/>
      <c r="G69" s="283"/>
      <c r="H69" s="167"/>
      <c r="I69" s="167"/>
      <c r="J69" s="37"/>
      <c r="K69" s="37"/>
      <c r="L69" s="37"/>
    </row>
    <row r="70" spans="1:12" s="3" customFormat="1" ht="15">
      <c r="A70" s="4"/>
      <c r="G70" s="25"/>
      <c r="H70" s="33"/>
      <c r="I70" s="33"/>
      <c r="L70" s="37"/>
    </row>
    <row r="71" spans="1:12" s="3" customFormat="1" ht="15">
      <c r="A71" s="4"/>
      <c r="G71" s="25"/>
      <c r="H71" s="33"/>
      <c r="I71" s="33"/>
      <c r="L71" s="37"/>
    </row>
    <row r="72" spans="1:12" s="3" customFormat="1" ht="15">
      <c r="A72" s="4"/>
      <c r="G72" s="25"/>
      <c r="H72" s="33"/>
      <c r="I72" s="33"/>
      <c r="L72" s="37"/>
    </row>
    <row r="73" spans="1:12" s="3" customFormat="1" ht="15">
      <c r="A73" s="4"/>
      <c r="G73" s="25"/>
      <c r="H73" s="33"/>
      <c r="I73" s="33"/>
      <c r="L73" s="37"/>
    </row>
    <row r="74" spans="1:12" s="3" customFormat="1" ht="15">
      <c r="A74" s="4"/>
      <c r="G74" s="25"/>
      <c r="H74" s="33"/>
      <c r="I74" s="33"/>
      <c r="L74" s="37"/>
    </row>
    <row r="75" spans="1:12" s="3" customFormat="1" ht="15">
      <c r="A75" s="4"/>
      <c r="G75" s="25"/>
      <c r="H75" s="33"/>
      <c r="I75" s="33"/>
      <c r="L75" s="37"/>
    </row>
    <row r="76" spans="1:12" s="3" customFormat="1" ht="15">
      <c r="A76" s="4"/>
      <c r="G76" s="25"/>
      <c r="H76" s="33"/>
      <c r="I76" s="33"/>
      <c r="L76" s="37"/>
    </row>
    <row r="77" spans="1:12" s="3" customFormat="1" ht="15">
      <c r="A77" s="4"/>
      <c r="G77" s="25"/>
      <c r="H77" s="33"/>
      <c r="I77" s="33"/>
      <c r="L77" s="37"/>
    </row>
    <row r="78" spans="1:12" s="3" customFormat="1" ht="15">
      <c r="A78" s="4"/>
      <c r="G78" s="25"/>
      <c r="H78" s="33"/>
      <c r="I78" s="33"/>
      <c r="L78" s="37"/>
    </row>
    <row r="79" spans="1:12" s="3" customFormat="1" ht="15">
      <c r="A79" s="4"/>
      <c r="G79" s="25"/>
      <c r="H79" s="33"/>
      <c r="I79" s="33"/>
      <c r="L79" s="37"/>
    </row>
    <row r="80" spans="1:12" s="3" customFormat="1" ht="15">
      <c r="A80" s="4"/>
      <c r="G80" s="25"/>
      <c r="H80" s="33"/>
      <c r="I80" s="33"/>
      <c r="L80" s="37"/>
    </row>
    <row r="81" spans="1:12" s="3" customFormat="1" ht="15">
      <c r="A81" s="4"/>
      <c r="G81" s="25"/>
      <c r="H81" s="33"/>
      <c r="I81" s="33"/>
      <c r="L81" s="37"/>
    </row>
    <row r="82" spans="1:12" s="3" customFormat="1" ht="15">
      <c r="A82" s="4"/>
      <c r="G82" s="25"/>
      <c r="H82" s="33"/>
      <c r="I82" s="33"/>
      <c r="L82" s="37"/>
    </row>
    <row r="83" spans="1:12" s="3" customFormat="1" ht="15">
      <c r="A83" s="4"/>
      <c r="G83" s="25"/>
      <c r="H83" s="33"/>
      <c r="I83" s="33"/>
      <c r="L83" s="37"/>
    </row>
    <row r="84" spans="1:12" s="3" customFormat="1" ht="15">
      <c r="A84" s="4"/>
      <c r="G84" s="25"/>
      <c r="H84" s="33"/>
      <c r="I84" s="33"/>
      <c r="L84" s="37"/>
    </row>
    <row r="85" spans="1:12" s="3" customFormat="1" ht="15">
      <c r="A85" s="4"/>
      <c r="G85" s="25"/>
      <c r="H85" s="33"/>
      <c r="I85" s="33"/>
      <c r="L85" s="37"/>
    </row>
    <row r="86" spans="1:12" s="3" customFormat="1" ht="15">
      <c r="A86" s="4"/>
      <c r="G86" s="25"/>
      <c r="H86" s="33"/>
      <c r="I86" s="33"/>
      <c r="L86" s="37"/>
    </row>
    <row r="87" spans="1:12" s="3" customFormat="1" ht="15">
      <c r="A87" s="4"/>
      <c r="G87" s="25"/>
      <c r="H87" s="33"/>
      <c r="I87" s="33"/>
      <c r="L87" s="37"/>
    </row>
    <row r="88" spans="1:12" s="3" customFormat="1" ht="15">
      <c r="A88" s="4"/>
      <c r="G88" s="25"/>
      <c r="H88" s="33"/>
      <c r="I88" s="33"/>
      <c r="L88" s="37"/>
    </row>
    <row r="89" spans="1:12" s="3" customFormat="1" ht="15">
      <c r="A89" s="4"/>
      <c r="G89" s="25"/>
      <c r="H89" s="33"/>
      <c r="I89" s="33"/>
      <c r="L89" s="37"/>
    </row>
    <row r="90" spans="1:12" s="3" customFormat="1" ht="15">
      <c r="A90" s="4"/>
      <c r="G90" s="25"/>
      <c r="H90" s="33"/>
      <c r="I90" s="33"/>
      <c r="L90" s="37"/>
    </row>
    <row r="91" spans="1:12" s="3" customFormat="1" ht="15">
      <c r="A91" s="4"/>
      <c r="G91" s="25"/>
      <c r="H91" s="33"/>
      <c r="I91" s="33"/>
      <c r="L91" s="37"/>
    </row>
    <row r="92" spans="1:12" s="3" customFormat="1" ht="15">
      <c r="A92" s="4"/>
      <c r="G92" s="25"/>
      <c r="H92" s="33"/>
      <c r="I92" s="33"/>
      <c r="L92" s="37"/>
    </row>
    <row r="93" spans="1:12" s="3" customFormat="1" ht="15">
      <c r="A93" s="73"/>
      <c r="B93" s="22" t="s">
        <v>2241</v>
      </c>
      <c r="C93" s="22"/>
      <c r="D93" s="70"/>
      <c r="E93" s="70"/>
      <c r="F93" s="71"/>
      <c r="G93" s="25"/>
      <c r="H93" s="33"/>
      <c r="I93" s="33"/>
      <c r="L93" s="37"/>
    </row>
    <row r="94" spans="1:12" s="3" customFormat="1" ht="15">
      <c r="A94" s="4"/>
      <c r="G94" s="25"/>
      <c r="H94" s="98"/>
      <c r="I94" s="98"/>
      <c r="J94" s="69"/>
      <c r="K94" s="69"/>
      <c r="L94" s="290"/>
    </row>
    <row r="95" spans="1:12" s="3" customFormat="1" ht="15">
      <c r="A95" s="4"/>
      <c r="G95" s="99"/>
      <c r="H95" s="33"/>
      <c r="I95" s="33"/>
      <c r="L95" s="37"/>
    </row>
    <row r="96" spans="1:12" s="3" customFormat="1" ht="15">
      <c r="A96" s="4"/>
      <c r="G96" s="25"/>
      <c r="H96" s="33"/>
      <c r="I96" s="33"/>
      <c r="L96" s="37"/>
    </row>
    <row r="97" spans="1:12" s="3" customFormat="1" ht="15">
      <c r="A97" s="4"/>
      <c r="G97" s="25"/>
      <c r="H97" s="33"/>
      <c r="I97" s="33"/>
      <c r="L97" s="37"/>
    </row>
    <row r="98" spans="1:12" s="3" customFormat="1" ht="15">
      <c r="A98" s="4"/>
      <c r="G98" s="25"/>
      <c r="H98" s="33"/>
      <c r="I98" s="33"/>
      <c r="L98" s="37"/>
    </row>
    <row r="99" spans="1:12" s="3" customFormat="1" ht="15">
      <c r="A99" s="4"/>
      <c r="G99" s="25"/>
      <c r="H99" s="33"/>
      <c r="I99" s="33"/>
      <c r="L99" s="37"/>
    </row>
    <row r="100" spans="1:12" s="3" customFormat="1" ht="15">
      <c r="A100" s="4"/>
      <c r="G100" s="25"/>
      <c r="H100" s="33"/>
      <c r="I100" s="33"/>
      <c r="L100" s="37"/>
    </row>
    <row r="101" spans="1:12" s="3" customFormat="1" ht="15">
      <c r="A101" s="4"/>
      <c r="G101" s="25"/>
      <c r="H101" s="33"/>
      <c r="I101" s="33"/>
      <c r="L101" s="37"/>
    </row>
    <row r="102" spans="1:12" s="3" customFormat="1" ht="15">
      <c r="A102" s="4"/>
      <c r="G102" s="25"/>
      <c r="H102" s="33"/>
      <c r="I102" s="33"/>
      <c r="L102" s="37"/>
    </row>
    <row r="103" spans="1:12" s="3" customFormat="1" ht="15">
      <c r="A103" s="4"/>
      <c r="G103" s="25"/>
      <c r="H103" s="33"/>
      <c r="I103" s="33"/>
      <c r="L103" s="37"/>
    </row>
    <row r="104" spans="1:12" s="3" customFormat="1" ht="15">
      <c r="A104" s="4"/>
      <c r="G104" s="25"/>
      <c r="H104" s="33"/>
      <c r="I104" s="33"/>
      <c r="L104" s="37"/>
    </row>
    <row r="105" spans="1:12" s="3" customFormat="1" ht="15">
      <c r="A105" s="4"/>
      <c r="G105" s="25"/>
      <c r="H105" s="33"/>
      <c r="I105" s="33"/>
      <c r="L105" s="37"/>
    </row>
    <row r="106" spans="1:12" s="3" customFormat="1" ht="15">
      <c r="A106" s="4"/>
      <c r="G106" s="25"/>
      <c r="H106" s="33"/>
      <c r="I106" s="33"/>
      <c r="L106" s="37"/>
    </row>
    <row r="107" spans="1:12" s="3" customFormat="1" ht="15">
      <c r="A107" s="4"/>
      <c r="G107" s="25"/>
      <c r="H107" s="33"/>
      <c r="I107" s="33"/>
      <c r="L107" s="37"/>
    </row>
    <row r="108" spans="1:12" s="3" customFormat="1" ht="15">
      <c r="A108" s="4"/>
      <c r="G108" s="25"/>
      <c r="H108" s="33"/>
      <c r="I108" s="33"/>
      <c r="L108" s="37"/>
    </row>
    <row r="109" spans="1:12" s="3" customFormat="1" ht="15">
      <c r="A109" s="4"/>
      <c r="G109" s="25"/>
      <c r="H109" s="33"/>
      <c r="I109" s="33"/>
      <c r="L109" s="37"/>
    </row>
    <row r="110" spans="1:12" s="3" customFormat="1" ht="15">
      <c r="A110" s="4"/>
      <c r="G110" s="25"/>
      <c r="H110" s="33"/>
      <c r="I110" s="33"/>
      <c r="L110" s="37"/>
    </row>
    <row r="111" spans="1:12" s="3" customFormat="1" ht="15">
      <c r="A111" s="4"/>
      <c r="G111" s="25"/>
      <c r="H111" s="33"/>
      <c r="I111" s="33"/>
      <c r="L111" s="37"/>
    </row>
    <row r="112" spans="1:12" s="3" customFormat="1" ht="15">
      <c r="A112" s="4"/>
      <c r="G112" s="25"/>
      <c r="H112" s="33"/>
      <c r="I112" s="33"/>
      <c r="L112" s="37"/>
    </row>
    <row r="113" spans="1:12" s="3" customFormat="1" ht="15">
      <c r="A113" s="4"/>
      <c r="G113" s="25"/>
      <c r="H113" s="33"/>
      <c r="I113" s="33"/>
      <c r="L113" s="37"/>
    </row>
    <row r="114" spans="1:12" s="3" customFormat="1" ht="15">
      <c r="A114" s="4"/>
      <c r="G114" s="25"/>
      <c r="H114" s="33"/>
      <c r="I114" s="33"/>
      <c r="L114" s="37"/>
    </row>
    <row r="115" spans="1:12" s="3" customFormat="1" ht="15">
      <c r="A115" s="4"/>
      <c r="G115" s="25"/>
      <c r="H115" s="33"/>
      <c r="I115" s="33"/>
      <c r="L115" s="37"/>
    </row>
    <row r="116" spans="1:12" s="3" customFormat="1" ht="15">
      <c r="A116" s="4"/>
      <c r="G116" s="25"/>
      <c r="H116" s="33"/>
      <c r="I116" s="33"/>
      <c r="L116" s="37"/>
    </row>
    <row r="117" spans="1:12" s="3" customFormat="1" ht="15">
      <c r="A117" s="4"/>
      <c r="G117" s="25"/>
      <c r="H117" s="33"/>
      <c r="I117" s="33"/>
      <c r="L117" s="37"/>
    </row>
    <row r="118" spans="1:12" s="3" customFormat="1" ht="15">
      <c r="A118" s="4"/>
      <c r="G118" s="25"/>
      <c r="H118" s="33"/>
      <c r="I118" s="33"/>
      <c r="L118" s="37"/>
    </row>
    <row r="119" spans="1:12" s="3" customFormat="1" ht="15">
      <c r="A119" s="4"/>
      <c r="G119" s="25"/>
      <c r="H119" s="33"/>
      <c r="I119" s="33"/>
      <c r="L119" s="37"/>
    </row>
    <row r="120" spans="1:12" s="3" customFormat="1" ht="15">
      <c r="A120" s="4"/>
      <c r="G120" s="25"/>
      <c r="H120" s="33"/>
      <c r="I120" s="33"/>
      <c r="L120" s="37"/>
    </row>
    <row r="121" spans="1:12" s="3" customFormat="1" ht="15">
      <c r="A121" s="4"/>
      <c r="G121" s="25"/>
      <c r="H121" s="33"/>
      <c r="I121" s="33"/>
      <c r="L121" s="37"/>
    </row>
    <row r="122" spans="1:12" s="3" customFormat="1" ht="15">
      <c r="A122" s="4"/>
      <c r="G122" s="25"/>
      <c r="H122" s="33"/>
      <c r="I122" s="33"/>
      <c r="L122" s="37"/>
    </row>
    <row r="123" spans="1:12" s="3" customFormat="1" ht="15">
      <c r="A123" s="4"/>
      <c r="G123" s="25"/>
      <c r="H123" s="33"/>
      <c r="I123" s="33"/>
      <c r="L123" s="37"/>
    </row>
    <row r="124" spans="1:12" s="3" customFormat="1" ht="15">
      <c r="A124" s="4"/>
      <c r="G124" s="25"/>
      <c r="H124" s="33"/>
      <c r="I124" s="33"/>
      <c r="L124" s="37"/>
    </row>
    <row r="125" spans="1:12" s="3" customFormat="1" ht="15">
      <c r="A125" s="4"/>
      <c r="G125" s="25"/>
      <c r="H125" s="33"/>
      <c r="I125" s="33"/>
      <c r="L125" s="37"/>
    </row>
    <row r="126" spans="1:12" s="3" customFormat="1" ht="15">
      <c r="A126" s="4"/>
      <c r="G126" s="25"/>
      <c r="H126" s="33"/>
      <c r="I126" s="33"/>
      <c r="L126" s="37"/>
    </row>
    <row r="127" spans="1:12" s="3" customFormat="1" ht="15">
      <c r="A127" s="4"/>
      <c r="G127" s="25"/>
      <c r="H127" s="33"/>
      <c r="I127" s="33"/>
      <c r="L127" s="37"/>
    </row>
    <row r="128" spans="1:12" s="3" customFormat="1" ht="15">
      <c r="A128" s="4"/>
      <c r="G128" s="25"/>
      <c r="H128" s="33"/>
      <c r="I128" s="33"/>
      <c r="L128" s="37"/>
    </row>
    <row r="129" spans="1:12" s="3" customFormat="1" ht="15">
      <c r="A129" s="4"/>
      <c r="G129" s="25"/>
      <c r="H129" s="33"/>
      <c r="I129" s="33"/>
      <c r="L129" s="37"/>
    </row>
    <row r="130" spans="1:12" s="3" customFormat="1" ht="15">
      <c r="A130" s="4"/>
      <c r="G130" s="25"/>
      <c r="H130" s="33"/>
      <c r="I130" s="33"/>
      <c r="L130" s="37"/>
    </row>
    <row r="131" spans="1:12" s="3" customFormat="1" ht="15">
      <c r="A131" s="4"/>
      <c r="G131" s="25"/>
      <c r="H131" s="33"/>
      <c r="I131" s="33"/>
      <c r="L131" s="37"/>
    </row>
    <row r="132" spans="1:12" s="3" customFormat="1" ht="15">
      <c r="A132" s="4"/>
      <c r="G132" s="25"/>
      <c r="H132" s="33"/>
      <c r="I132" s="33"/>
      <c r="L132" s="37"/>
    </row>
    <row r="133" spans="1:12" s="3" customFormat="1" ht="15">
      <c r="A133" s="4"/>
      <c r="G133" s="25"/>
      <c r="H133" s="33"/>
      <c r="I133" s="33"/>
      <c r="L133" s="37"/>
    </row>
    <row r="134" spans="1:12" s="3" customFormat="1" ht="15">
      <c r="A134" s="4"/>
      <c r="G134" s="25"/>
      <c r="H134" s="33"/>
      <c r="I134" s="33"/>
      <c r="L134" s="37"/>
    </row>
    <row r="135" spans="1:12" s="3" customFormat="1" ht="15">
      <c r="A135" s="4"/>
      <c r="G135" s="25"/>
      <c r="H135" s="33"/>
      <c r="I135" s="33"/>
      <c r="L135" s="37"/>
    </row>
    <row r="136" spans="1:12" s="3" customFormat="1" ht="15">
      <c r="A136" s="4"/>
      <c r="G136" s="25"/>
      <c r="H136" s="33"/>
      <c r="I136" s="33"/>
      <c r="L136" s="37"/>
    </row>
    <row r="137" spans="1:12" s="3" customFormat="1" ht="15">
      <c r="A137" s="4"/>
      <c r="G137" s="25"/>
      <c r="H137" s="33"/>
      <c r="I137" s="33"/>
      <c r="L137" s="37"/>
    </row>
    <row r="138" spans="1:12" s="3" customFormat="1" ht="15">
      <c r="A138" s="4"/>
      <c r="G138" s="25"/>
      <c r="H138" s="33"/>
      <c r="I138" s="33"/>
      <c r="L138" s="37"/>
    </row>
    <row r="139" spans="1:12" s="3" customFormat="1" ht="15">
      <c r="A139" s="4"/>
      <c r="G139" s="25"/>
      <c r="H139" s="33"/>
      <c r="I139" s="33"/>
      <c r="L139" s="37"/>
    </row>
    <row r="140" spans="1:12" s="3" customFormat="1" ht="15">
      <c r="A140" s="4"/>
      <c r="G140" s="25"/>
      <c r="H140" s="33"/>
      <c r="I140" s="33"/>
      <c r="L140" s="37"/>
    </row>
    <row r="141" spans="1:12" s="3" customFormat="1" ht="15">
      <c r="A141" s="4"/>
      <c r="G141" s="25"/>
      <c r="H141" s="33"/>
      <c r="I141" s="33"/>
      <c r="L141" s="37"/>
    </row>
    <row r="142" spans="1:12" s="3" customFormat="1" ht="15">
      <c r="A142" s="4"/>
      <c r="G142" s="25"/>
      <c r="H142" s="33"/>
      <c r="I142" s="33"/>
      <c r="L142" s="37"/>
    </row>
    <row r="143" spans="1:12" s="3" customFormat="1" ht="15">
      <c r="A143" s="4"/>
      <c r="G143" s="25"/>
      <c r="H143" s="33"/>
      <c r="I143" s="33"/>
      <c r="L143" s="37"/>
    </row>
    <row r="144" spans="1:12" s="3" customFormat="1" ht="15">
      <c r="A144" s="4"/>
      <c r="G144" s="25"/>
      <c r="H144" s="33"/>
      <c r="I144" s="33"/>
      <c r="L144" s="37"/>
    </row>
    <row r="145" spans="7:12" ht="17.45" customHeight="1">
      <c r="G145" s="25"/>
      <c r="H145" s="33"/>
      <c r="I145" s="33"/>
      <c r="J145" s="3"/>
      <c r="K145" s="3"/>
      <c r="L145" s="37"/>
    </row>
  </sheetData>
  <mergeCells count="8">
    <mergeCell ref="A1:F1"/>
    <mergeCell ref="G1:L1"/>
    <mergeCell ref="A2:F2"/>
    <mergeCell ref="G2:L2"/>
    <mergeCell ref="A3:D3"/>
    <mergeCell ref="E3:F3"/>
    <mergeCell ref="G3:J3"/>
    <mergeCell ref="K3:L3"/>
  </mergeCells>
  <pageMargins left="0.78740157480314965" right="0.55118110236220474" top="0.55118110236220474" bottom="0.55118110236220474" header="0.31496062992125984" footer="0.31496062992125984"/>
  <pageSetup paperSize="9" firstPageNumber="52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46"/>
  <sheetViews>
    <sheetView topLeftCell="C37" workbookViewId="0">
      <selection activeCell="E52" sqref="E52"/>
    </sheetView>
  </sheetViews>
  <sheetFormatPr defaultRowHeight="17.45" customHeight="1"/>
  <cols>
    <col min="1" max="1" width="7.28515625" style="2" customWidth="1"/>
    <col min="2" max="2" width="33.42578125" customWidth="1"/>
    <col min="3" max="3" width="11.7109375" customWidth="1"/>
    <col min="4" max="4" width="11.28515625" customWidth="1"/>
    <col min="5" max="5" width="10.85546875" customWidth="1"/>
    <col min="6" max="6" width="13.140625" customWidth="1"/>
    <col min="7" max="7" width="7.5703125" style="24" customWidth="1"/>
    <col min="8" max="8" width="34.7109375" style="23" customWidth="1"/>
    <col min="9" max="9" width="12.28515625" style="23" customWidth="1"/>
    <col min="10" max="10" width="10.7109375" customWidth="1"/>
    <col min="11" max="12" width="11.28515625" customWidth="1"/>
  </cols>
  <sheetData>
    <row r="1" spans="1:12" ht="17.25">
      <c r="A1" s="615" t="s">
        <v>0</v>
      </c>
      <c r="B1" s="615"/>
      <c r="C1" s="615"/>
      <c r="D1" s="615"/>
      <c r="E1" s="615"/>
      <c r="F1" s="615"/>
      <c r="G1" s="615" t="s">
        <v>0</v>
      </c>
      <c r="H1" s="615"/>
      <c r="I1" s="615"/>
      <c r="J1" s="615"/>
      <c r="K1" s="615"/>
      <c r="L1" s="615"/>
    </row>
    <row r="2" spans="1:12" ht="15.75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5.6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2" ht="40.9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2" ht="24">
      <c r="A5" s="335" t="s">
        <v>865</v>
      </c>
      <c r="B5" s="336" t="s">
        <v>2586</v>
      </c>
      <c r="C5" s="183"/>
      <c r="D5" s="336"/>
      <c r="E5" s="336"/>
      <c r="F5" s="336"/>
      <c r="G5" s="231" t="s">
        <v>866</v>
      </c>
      <c r="H5" s="231" t="s">
        <v>2587</v>
      </c>
      <c r="I5" s="183"/>
      <c r="J5" s="231"/>
      <c r="K5" s="231"/>
      <c r="L5" s="231"/>
    </row>
    <row r="6" spans="1:12" ht="15">
      <c r="A6" s="337" t="s">
        <v>928</v>
      </c>
      <c r="B6" s="170" t="s">
        <v>2746</v>
      </c>
      <c r="C6" s="162">
        <v>1041800</v>
      </c>
      <c r="D6" s="338">
        <v>1300000</v>
      </c>
      <c r="E6" s="169">
        <v>1019200</v>
      </c>
      <c r="F6" s="338">
        <v>1050000</v>
      </c>
      <c r="G6" s="240" t="s">
        <v>957</v>
      </c>
      <c r="H6" s="227" t="s">
        <v>33</v>
      </c>
      <c r="I6" s="162">
        <v>0</v>
      </c>
      <c r="J6" s="325">
        <v>150000</v>
      </c>
      <c r="K6" s="142">
        <v>0</v>
      </c>
      <c r="L6" s="162">
        <v>0</v>
      </c>
    </row>
    <row r="7" spans="1:12" ht="15">
      <c r="A7" s="337" t="s">
        <v>929</v>
      </c>
      <c r="B7" s="170" t="s">
        <v>930</v>
      </c>
      <c r="C7" s="162">
        <v>53300</v>
      </c>
      <c r="D7" s="338">
        <v>100000</v>
      </c>
      <c r="E7" s="169">
        <v>49600</v>
      </c>
      <c r="F7" s="338">
        <v>50000</v>
      </c>
      <c r="G7" s="240" t="s">
        <v>958</v>
      </c>
      <c r="H7" s="227" t="s">
        <v>37</v>
      </c>
      <c r="I7" s="162">
        <v>13450</v>
      </c>
      <c r="J7" s="325">
        <v>100000</v>
      </c>
      <c r="K7" s="142">
        <v>0</v>
      </c>
      <c r="L7" s="162">
        <v>0</v>
      </c>
    </row>
    <row r="8" spans="1:12" ht="15">
      <c r="A8" s="337" t="s">
        <v>931</v>
      </c>
      <c r="B8" s="170" t="s">
        <v>2747</v>
      </c>
      <c r="C8" s="162">
        <v>129000</v>
      </c>
      <c r="D8" s="338">
        <v>700000</v>
      </c>
      <c r="E8" s="169">
        <v>178000</v>
      </c>
      <c r="F8" s="338">
        <v>190000</v>
      </c>
      <c r="G8" s="135" t="s">
        <v>44</v>
      </c>
      <c r="H8" s="228" t="s">
        <v>45</v>
      </c>
      <c r="I8" s="247">
        <f>SUM(I6:I7)</f>
        <v>13450</v>
      </c>
      <c r="J8" s="339">
        <f>SUM(J6:J7)</f>
        <v>250000</v>
      </c>
      <c r="K8" s="339">
        <f>SUM(K6:K7)</f>
        <v>0</v>
      </c>
      <c r="L8" s="339">
        <f>SUM(L6:L7)</f>
        <v>0</v>
      </c>
    </row>
    <row r="9" spans="1:12" ht="15">
      <c r="A9" s="337" t="s">
        <v>932</v>
      </c>
      <c r="B9" s="170" t="s">
        <v>933</v>
      </c>
      <c r="C9" s="162">
        <v>192600</v>
      </c>
      <c r="D9" s="338">
        <v>230000</v>
      </c>
      <c r="E9" s="169">
        <v>307000</v>
      </c>
      <c r="F9" s="338">
        <v>320000</v>
      </c>
      <c r="G9" s="182"/>
      <c r="H9" s="239" t="s">
        <v>798</v>
      </c>
      <c r="I9" s="183"/>
      <c r="J9" s="305"/>
      <c r="K9" s="305"/>
      <c r="L9" s="305"/>
    </row>
    <row r="10" spans="1:12" ht="15">
      <c r="A10" s="337" t="s">
        <v>934</v>
      </c>
      <c r="B10" s="170" t="s">
        <v>935</v>
      </c>
      <c r="C10" s="162">
        <v>0</v>
      </c>
      <c r="D10" s="338">
        <v>50000</v>
      </c>
      <c r="E10" s="169">
        <v>0</v>
      </c>
      <c r="F10" s="338">
        <v>20000</v>
      </c>
      <c r="G10" s="240" t="s">
        <v>959</v>
      </c>
      <c r="H10" s="227" t="s">
        <v>47</v>
      </c>
      <c r="I10" s="162">
        <v>4838684</v>
      </c>
      <c r="J10" s="273">
        <v>9500000</v>
      </c>
      <c r="K10" s="273">
        <v>6956653</v>
      </c>
      <c r="L10" s="273">
        <v>12000000</v>
      </c>
    </row>
    <row r="11" spans="1:12" ht="15">
      <c r="A11" s="337" t="s">
        <v>936</v>
      </c>
      <c r="B11" s="170" t="s">
        <v>937</v>
      </c>
      <c r="C11" s="162">
        <v>607800</v>
      </c>
      <c r="D11" s="338">
        <v>50000</v>
      </c>
      <c r="E11" s="169">
        <v>0</v>
      </c>
      <c r="F11" s="338">
        <v>20000</v>
      </c>
      <c r="G11" s="108" t="s">
        <v>2714</v>
      </c>
      <c r="H11" s="185" t="s">
        <v>114</v>
      </c>
      <c r="I11" s="186">
        <v>0</v>
      </c>
      <c r="J11" s="273">
        <v>3800000</v>
      </c>
      <c r="K11" s="273">
        <v>0</v>
      </c>
      <c r="L11" s="273">
        <v>4400000</v>
      </c>
    </row>
    <row r="12" spans="1:12" ht="15">
      <c r="A12" s="337" t="s">
        <v>938</v>
      </c>
      <c r="B12" s="170" t="s">
        <v>939</v>
      </c>
      <c r="C12" s="162">
        <v>0</v>
      </c>
      <c r="D12" s="338">
        <v>210000</v>
      </c>
      <c r="E12" s="169">
        <v>986200</v>
      </c>
      <c r="F12" s="340">
        <v>1050000</v>
      </c>
      <c r="G12" s="240" t="s">
        <v>960</v>
      </c>
      <c r="H12" s="227" t="s">
        <v>57</v>
      </c>
      <c r="I12" s="162">
        <v>3750</v>
      </c>
      <c r="J12" s="147">
        <v>50000</v>
      </c>
      <c r="K12" s="147">
        <v>28425</v>
      </c>
      <c r="L12" s="147">
        <v>50000</v>
      </c>
    </row>
    <row r="13" spans="1:12" ht="24">
      <c r="A13" s="337" t="s">
        <v>940</v>
      </c>
      <c r="B13" s="170" t="s">
        <v>2626</v>
      </c>
      <c r="C13" s="162">
        <v>67547925</v>
      </c>
      <c r="D13" s="338">
        <v>42000000</v>
      </c>
      <c r="E13" s="169">
        <v>107834325</v>
      </c>
      <c r="F13" s="338">
        <v>134650000</v>
      </c>
      <c r="G13" s="240" t="s">
        <v>961</v>
      </c>
      <c r="H13" s="227" t="s">
        <v>61</v>
      </c>
      <c r="I13" s="162">
        <v>2075</v>
      </c>
      <c r="J13" s="273">
        <v>10000</v>
      </c>
      <c r="K13" s="142">
        <v>668</v>
      </c>
      <c r="L13" s="162">
        <v>20000</v>
      </c>
    </row>
    <row r="14" spans="1:12" ht="24">
      <c r="A14" s="337" t="s">
        <v>941</v>
      </c>
      <c r="B14" s="170" t="s">
        <v>2627</v>
      </c>
      <c r="C14" s="162">
        <v>113220700</v>
      </c>
      <c r="D14" s="338">
        <v>116000000</v>
      </c>
      <c r="E14" s="169">
        <v>800</v>
      </c>
      <c r="F14" s="340">
        <v>0</v>
      </c>
      <c r="G14" s="240" t="s">
        <v>962</v>
      </c>
      <c r="H14" s="227" t="s">
        <v>67</v>
      </c>
      <c r="I14" s="162">
        <v>979</v>
      </c>
      <c r="J14" s="273">
        <v>20000</v>
      </c>
      <c r="K14" s="142">
        <v>0</v>
      </c>
      <c r="L14" s="162">
        <v>20000</v>
      </c>
    </row>
    <row r="15" spans="1:12" ht="24">
      <c r="A15" s="337" t="s">
        <v>942</v>
      </c>
      <c r="B15" s="170" t="s">
        <v>943</v>
      </c>
      <c r="C15" s="162">
        <v>0</v>
      </c>
      <c r="D15" s="338">
        <v>690000</v>
      </c>
      <c r="E15" s="169">
        <v>0</v>
      </c>
      <c r="F15" s="338">
        <v>10000</v>
      </c>
      <c r="G15" s="240" t="s">
        <v>963</v>
      </c>
      <c r="H15" s="227" t="s">
        <v>73</v>
      </c>
      <c r="I15" s="162">
        <v>0</v>
      </c>
      <c r="J15" s="273">
        <v>10000</v>
      </c>
      <c r="K15" s="142">
        <v>0</v>
      </c>
      <c r="L15" s="162">
        <v>10000</v>
      </c>
    </row>
    <row r="16" spans="1:12" ht="24">
      <c r="A16" s="337" t="s">
        <v>944</v>
      </c>
      <c r="B16" s="170" t="s">
        <v>2715</v>
      </c>
      <c r="C16" s="162">
        <v>0</v>
      </c>
      <c r="D16" s="338">
        <v>0</v>
      </c>
      <c r="E16" s="169">
        <v>181500</v>
      </c>
      <c r="F16" s="340">
        <v>200000</v>
      </c>
      <c r="G16" s="240" t="s">
        <v>964</v>
      </c>
      <c r="H16" s="227" t="s">
        <v>82</v>
      </c>
      <c r="I16" s="162">
        <v>0</v>
      </c>
      <c r="J16" s="273">
        <v>500000</v>
      </c>
      <c r="K16" s="142">
        <v>52350</v>
      </c>
      <c r="L16" s="162">
        <v>100000</v>
      </c>
    </row>
    <row r="17" spans="1:12" ht="24">
      <c r="A17" s="337" t="s">
        <v>945</v>
      </c>
      <c r="B17" s="170" t="s">
        <v>946</v>
      </c>
      <c r="C17" s="162">
        <v>107300</v>
      </c>
      <c r="D17" s="338">
        <v>0</v>
      </c>
      <c r="E17" s="169">
        <v>9300</v>
      </c>
      <c r="F17" s="340">
        <v>20000</v>
      </c>
      <c r="G17" s="240" t="s">
        <v>965</v>
      </c>
      <c r="H17" s="227" t="s">
        <v>548</v>
      </c>
      <c r="I17" s="162">
        <v>0</v>
      </c>
      <c r="J17" s="273">
        <v>100000</v>
      </c>
      <c r="K17" s="142">
        <v>0</v>
      </c>
      <c r="L17" s="162">
        <v>50000</v>
      </c>
    </row>
    <row r="18" spans="1:12" ht="24">
      <c r="A18" s="337" t="s">
        <v>947</v>
      </c>
      <c r="B18" s="170" t="s">
        <v>948</v>
      </c>
      <c r="C18" s="162">
        <v>5806300</v>
      </c>
      <c r="D18" s="338">
        <v>15000000</v>
      </c>
      <c r="E18" s="169">
        <v>7349400</v>
      </c>
      <c r="F18" s="338">
        <v>7550000</v>
      </c>
      <c r="G18" s="240" t="s">
        <v>966</v>
      </c>
      <c r="H18" s="227" t="s">
        <v>2854</v>
      </c>
      <c r="I18" s="162">
        <v>54469400</v>
      </c>
      <c r="J18" s="273">
        <v>120000000</v>
      </c>
      <c r="K18" s="142">
        <v>9514560</v>
      </c>
      <c r="L18" s="162">
        <v>0</v>
      </c>
    </row>
    <row r="19" spans="1:12" ht="16.899999999999999" customHeight="1">
      <c r="A19" s="141" t="s">
        <v>949</v>
      </c>
      <c r="B19" s="142" t="s">
        <v>950</v>
      </c>
      <c r="C19" s="241">
        <v>37000200</v>
      </c>
      <c r="D19" s="142">
        <v>60000000</v>
      </c>
      <c r="E19" s="142">
        <v>49759300</v>
      </c>
      <c r="F19" s="150">
        <v>60700000</v>
      </c>
      <c r="G19" s="240" t="s">
        <v>967</v>
      </c>
      <c r="H19" s="227" t="s">
        <v>867</v>
      </c>
      <c r="I19" s="162">
        <v>0</v>
      </c>
      <c r="J19" s="273">
        <v>50000</v>
      </c>
      <c r="K19" s="142">
        <v>0</v>
      </c>
      <c r="L19" s="162">
        <v>10000</v>
      </c>
    </row>
    <row r="20" spans="1:12" ht="24">
      <c r="A20" s="146" t="s">
        <v>951</v>
      </c>
      <c r="B20" s="153" t="s">
        <v>2628</v>
      </c>
      <c r="C20" s="162">
        <v>0</v>
      </c>
      <c r="D20" s="147">
        <v>100000</v>
      </c>
      <c r="E20" s="150">
        <v>0</v>
      </c>
      <c r="F20" s="147">
        <v>0</v>
      </c>
      <c r="G20" s="240" t="s">
        <v>968</v>
      </c>
      <c r="H20" s="227" t="s">
        <v>917</v>
      </c>
      <c r="I20" s="162">
        <v>0</v>
      </c>
      <c r="J20" s="273">
        <v>100000</v>
      </c>
      <c r="K20" s="142">
        <v>8960</v>
      </c>
      <c r="L20" s="162">
        <v>550000</v>
      </c>
    </row>
    <row r="21" spans="1:12" ht="16.899999999999999" customHeight="1">
      <c r="A21" s="146" t="s">
        <v>953</v>
      </c>
      <c r="B21" s="153" t="s">
        <v>2384</v>
      </c>
      <c r="C21" s="162">
        <v>1229100</v>
      </c>
      <c r="D21" s="147">
        <v>100000</v>
      </c>
      <c r="E21" s="142">
        <v>1680600</v>
      </c>
      <c r="F21" s="147">
        <v>1750000</v>
      </c>
      <c r="G21" s="240" t="s">
        <v>969</v>
      </c>
      <c r="H21" s="227" t="s">
        <v>868</v>
      </c>
      <c r="I21" s="162">
        <v>1208468</v>
      </c>
      <c r="J21" s="273">
        <v>1000000</v>
      </c>
      <c r="K21" s="142">
        <v>869355</v>
      </c>
      <c r="L21" s="162">
        <v>0</v>
      </c>
    </row>
    <row r="22" spans="1:12" ht="16.149999999999999" customHeight="1">
      <c r="A22" s="187" t="s">
        <v>954</v>
      </c>
      <c r="B22" s="185" t="s">
        <v>2399</v>
      </c>
      <c r="C22" s="186">
        <v>3035700</v>
      </c>
      <c r="D22" s="147">
        <v>10500000</v>
      </c>
      <c r="E22" s="147">
        <v>4083300</v>
      </c>
      <c r="F22" s="147">
        <v>4150000</v>
      </c>
      <c r="G22" s="240" t="s">
        <v>970</v>
      </c>
      <c r="H22" s="227" t="s">
        <v>184</v>
      </c>
      <c r="I22" s="162">
        <v>9370</v>
      </c>
      <c r="J22" s="273">
        <v>50000</v>
      </c>
      <c r="K22" s="142">
        <v>1900</v>
      </c>
      <c r="L22" s="162">
        <v>50000</v>
      </c>
    </row>
    <row r="23" spans="1:12" ht="15">
      <c r="A23" s="236" t="s">
        <v>955</v>
      </c>
      <c r="B23" s="39" t="s">
        <v>956</v>
      </c>
      <c r="C23" s="321">
        <v>0</v>
      </c>
      <c r="D23" s="147">
        <v>100000</v>
      </c>
      <c r="E23" s="147">
        <v>0</v>
      </c>
      <c r="F23" s="147">
        <v>0</v>
      </c>
      <c r="G23" s="240" t="s">
        <v>971</v>
      </c>
      <c r="H23" s="227" t="s">
        <v>97</v>
      </c>
      <c r="I23" s="162">
        <v>0</v>
      </c>
      <c r="J23" s="273">
        <v>50000</v>
      </c>
      <c r="K23" s="142">
        <v>0</v>
      </c>
      <c r="L23" s="162">
        <v>50000</v>
      </c>
    </row>
    <row r="24" spans="1:12" ht="15">
      <c r="A24" s="191" t="s">
        <v>2823</v>
      </c>
      <c r="B24" s="39" t="s">
        <v>2748</v>
      </c>
      <c r="C24" s="321">
        <v>0</v>
      </c>
      <c r="D24" s="39">
        <v>0</v>
      </c>
      <c r="E24" s="150">
        <v>0</v>
      </c>
      <c r="F24" s="147">
        <v>170000</v>
      </c>
      <c r="G24" s="240" t="s">
        <v>972</v>
      </c>
      <c r="H24" s="227" t="s">
        <v>393</v>
      </c>
      <c r="I24" s="162">
        <v>0</v>
      </c>
      <c r="J24" s="273">
        <v>50000</v>
      </c>
      <c r="K24" s="142">
        <v>0</v>
      </c>
      <c r="L24" s="162">
        <v>50000</v>
      </c>
    </row>
    <row r="25" spans="1:12" ht="15">
      <c r="A25" s="191"/>
      <c r="B25" s="39"/>
      <c r="C25" s="321"/>
      <c r="D25" s="39"/>
      <c r="E25" s="39"/>
      <c r="F25" s="39"/>
      <c r="G25" s="240" t="s">
        <v>973</v>
      </c>
      <c r="H25" s="227" t="s">
        <v>186</v>
      </c>
      <c r="I25" s="162">
        <v>0</v>
      </c>
      <c r="J25" s="273">
        <v>50000</v>
      </c>
      <c r="K25" s="273">
        <v>0</v>
      </c>
      <c r="L25" s="273">
        <v>50000</v>
      </c>
    </row>
    <row r="26" spans="1:12" ht="15">
      <c r="A26" s="191"/>
      <c r="B26" s="39"/>
      <c r="C26" s="321"/>
      <c r="D26" s="39"/>
      <c r="E26" s="39"/>
      <c r="F26" s="39"/>
      <c r="G26" s="240" t="s">
        <v>974</v>
      </c>
      <c r="H26" s="227" t="s">
        <v>458</v>
      </c>
      <c r="I26" s="162">
        <v>2450038</v>
      </c>
      <c r="J26" s="273">
        <v>2000000</v>
      </c>
      <c r="K26" s="142">
        <v>3170</v>
      </c>
      <c r="L26" s="162">
        <v>3620000</v>
      </c>
    </row>
    <row r="27" spans="1:12" ht="15">
      <c r="A27" s="222"/>
      <c r="B27" s="344"/>
      <c r="C27" s="151"/>
      <c r="D27" s="151"/>
      <c r="E27" s="151"/>
      <c r="F27" s="108"/>
      <c r="G27" s="240" t="s">
        <v>975</v>
      </c>
      <c r="H27" s="227" t="s">
        <v>99</v>
      </c>
      <c r="I27" s="162">
        <v>0</v>
      </c>
      <c r="J27" s="273">
        <v>50000</v>
      </c>
      <c r="K27" s="142">
        <v>0</v>
      </c>
      <c r="L27" s="162">
        <v>50000</v>
      </c>
    </row>
    <row r="28" spans="1:12" ht="15.6" customHeight="1">
      <c r="A28" s="191"/>
      <c r="B28" s="39"/>
      <c r="C28" s="321"/>
      <c r="D28" s="39"/>
      <c r="E28" s="39"/>
      <c r="F28" s="39"/>
      <c r="G28" s="240" t="s">
        <v>976</v>
      </c>
      <c r="H28" s="227" t="s">
        <v>2786</v>
      </c>
      <c r="I28" s="162">
        <v>0</v>
      </c>
      <c r="J28" s="273">
        <v>100000</v>
      </c>
      <c r="K28" s="142">
        <v>0</v>
      </c>
      <c r="L28" s="162">
        <v>50000</v>
      </c>
    </row>
    <row r="29" spans="1:12" ht="15">
      <c r="A29" s="191"/>
      <c r="B29" s="39"/>
      <c r="C29" s="321"/>
      <c r="D29" s="39"/>
      <c r="E29" s="39"/>
      <c r="F29" s="39"/>
      <c r="G29" s="240" t="s">
        <v>978</v>
      </c>
      <c r="H29" s="227" t="s">
        <v>870</v>
      </c>
      <c r="I29" s="162">
        <v>0</v>
      </c>
      <c r="J29" s="273">
        <v>200000</v>
      </c>
      <c r="K29" s="142">
        <v>30276</v>
      </c>
      <c r="L29" s="162">
        <v>0</v>
      </c>
    </row>
    <row r="30" spans="1:12" ht="15.6" customHeight="1">
      <c r="A30" s="191"/>
      <c r="B30" s="39"/>
      <c r="C30" s="321"/>
      <c r="D30" s="39"/>
      <c r="E30" s="39"/>
      <c r="F30" s="39"/>
      <c r="G30" s="108" t="s">
        <v>979</v>
      </c>
      <c r="H30" s="185" t="s">
        <v>871</v>
      </c>
      <c r="I30" s="186">
        <v>7430</v>
      </c>
      <c r="J30" s="273">
        <v>100000</v>
      </c>
      <c r="K30" s="273">
        <v>0</v>
      </c>
      <c r="L30" s="273">
        <v>150000</v>
      </c>
    </row>
    <row r="31" spans="1:12" ht="15">
      <c r="A31" s="191"/>
      <c r="B31" s="39"/>
      <c r="C31" s="321"/>
      <c r="D31" s="154"/>
      <c r="E31" s="154"/>
      <c r="F31" s="155"/>
      <c r="G31" s="138" t="s">
        <v>2656</v>
      </c>
      <c r="H31" s="227" t="s">
        <v>2175</v>
      </c>
      <c r="I31" s="162">
        <v>0</v>
      </c>
      <c r="J31" s="273">
        <v>0</v>
      </c>
      <c r="K31" s="273">
        <v>0</v>
      </c>
      <c r="L31" s="273">
        <v>500000</v>
      </c>
    </row>
    <row r="32" spans="1:12" ht="15">
      <c r="A32" s="191"/>
      <c r="B32" s="39"/>
      <c r="C32" s="321"/>
      <c r="D32" s="154"/>
      <c r="E32" s="154"/>
      <c r="F32" s="155"/>
      <c r="G32" s="138" t="s">
        <v>2831</v>
      </c>
      <c r="H32" s="227" t="s">
        <v>2838</v>
      </c>
      <c r="I32" s="162">
        <v>0</v>
      </c>
      <c r="J32" s="273">
        <v>0</v>
      </c>
      <c r="K32" s="273">
        <v>0</v>
      </c>
      <c r="L32" s="273">
        <v>50000</v>
      </c>
    </row>
    <row r="33" spans="1:13" ht="15">
      <c r="A33" s="191"/>
      <c r="B33" s="39"/>
      <c r="C33" s="321"/>
      <c r="D33" s="39"/>
      <c r="E33" s="39"/>
      <c r="F33" s="39"/>
      <c r="G33" s="192" t="s">
        <v>115</v>
      </c>
      <c r="H33" s="345" t="s">
        <v>116</v>
      </c>
      <c r="I33" s="363">
        <f>SUM(I10:I32)</f>
        <v>62990194</v>
      </c>
      <c r="J33" s="277">
        <f>SUM(J10:J32)</f>
        <v>137790000</v>
      </c>
      <c r="K33" s="277">
        <f>SUM(K10:K32)</f>
        <v>17466317</v>
      </c>
      <c r="L33" s="277">
        <f>SUM(L10:L32)</f>
        <v>21830000</v>
      </c>
    </row>
    <row r="34" spans="1:13" ht="15">
      <c r="A34" s="191"/>
      <c r="B34" s="39"/>
      <c r="C34" s="321"/>
      <c r="D34" s="39"/>
      <c r="E34" s="39"/>
      <c r="F34" s="39"/>
      <c r="G34" s="187"/>
      <c r="H34" s="168"/>
      <c r="I34" s="364"/>
      <c r="J34" s="161"/>
      <c r="K34" s="161"/>
      <c r="L34" s="161"/>
    </row>
    <row r="35" spans="1:13" ht="15">
      <c r="A35" s="191"/>
      <c r="B35" s="39"/>
      <c r="C35" s="321"/>
      <c r="D35" s="39"/>
      <c r="E35" s="39"/>
      <c r="F35" s="39"/>
      <c r="G35" s="187"/>
      <c r="H35" s="40"/>
      <c r="I35" s="360"/>
      <c r="J35" s="273"/>
      <c r="K35" s="273"/>
      <c r="L35" s="273"/>
    </row>
    <row r="36" spans="1:13" ht="15">
      <c r="A36" s="191"/>
      <c r="B36" s="39"/>
      <c r="C36" s="321"/>
      <c r="D36" s="39"/>
      <c r="E36" s="39"/>
      <c r="F36" s="39"/>
      <c r="G36" s="187"/>
      <c r="H36" s="40"/>
      <c r="I36" s="360"/>
      <c r="J36" s="39"/>
      <c r="K36" s="39"/>
      <c r="L36" s="39"/>
    </row>
    <row r="37" spans="1:13" ht="17.45" customHeight="1">
      <c r="A37" s="191"/>
      <c r="B37" s="39"/>
      <c r="C37" s="321"/>
      <c r="D37" s="39"/>
      <c r="E37" s="39"/>
      <c r="F37" s="39"/>
      <c r="G37" s="187"/>
      <c r="H37" s="146"/>
      <c r="I37" s="162"/>
      <c r="J37" s="142"/>
      <c r="K37" s="142"/>
      <c r="L37" s="143"/>
    </row>
    <row r="38" spans="1:13" ht="17.45" customHeight="1">
      <c r="A38" s="191"/>
      <c r="B38" s="39"/>
      <c r="C38" s="321"/>
      <c r="D38" s="39"/>
      <c r="E38" s="39"/>
      <c r="F38" s="39"/>
      <c r="G38" s="187"/>
      <c r="H38" s="146"/>
      <c r="I38" s="162"/>
      <c r="J38" s="142"/>
      <c r="K38" s="142"/>
      <c r="L38" s="143"/>
    </row>
    <row r="39" spans="1:13" ht="17.45" customHeight="1">
      <c r="A39" s="191"/>
      <c r="B39" s="39"/>
      <c r="C39" s="321"/>
      <c r="D39" s="39"/>
      <c r="E39" s="39"/>
      <c r="F39" s="39"/>
      <c r="G39" s="187"/>
      <c r="H39" s="146"/>
      <c r="I39" s="162"/>
      <c r="J39" s="142"/>
      <c r="K39" s="142"/>
      <c r="L39" s="143"/>
    </row>
    <row r="40" spans="1:13" ht="17.45" customHeight="1">
      <c r="A40" s="191"/>
      <c r="B40" s="39"/>
      <c r="C40" s="321"/>
      <c r="D40" s="39"/>
      <c r="E40" s="39"/>
      <c r="F40" s="39"/>
      <c r="G40" s="187"/>
      <c r="H40" s="146"/>
      <c r="I40" s="162"/>
      <c r="J40" s="142"/>
      <c r="K40" s="142"/>
      <c r="L40" s="143"/>
    </row>
    <row r="41" spans="1:13" ht="17.45" customHeight="1">
      <c r="A41" s="191"/>
      <c r="B41" s="39"/>
      <c r="C41" s="321"/>
      <c r="D41" s="39"/>
      <c r="E41" s="39"/>
      <c r="F41" s="39"/>
      <c r="G41" s="187"/>
      <c r="H41" s="146"/>
      <c r="I41" s="162"/>
      <c r="J41" s="142"/>
      <c r="K41" s="142"/>
      <c r="L41" s="143"/>
    </row>
    <row r="42" spans="1:13" ht="17.45" customHeight="1">
      <c r="A42" s="191"/>
      <c r="B42" s="39"/>
      <c r="C42" s="321"/>
      <c r="D42" s="39"/>
      <c r="E42" s="39"/>
      <c r="F42" s="39"/>
      <c r="G42" s="198"/>
      <c r="H42" s="51"/>
      <c r="I42" s="166"/>
      <c r="J42" s="267"/>
      <c r="K42" s="267"/>
      <c r="L42" s="267"/>
    </row>
    <row r="43" spans="1:13" ht="9.6" customHeight="1">
      <c r="A43" s="191"/>
      <c r="B43" s="39"/>
      <c r="C43" s="321"/>
      <c r="D43" s="39"/>
      <c r="E43" s="39"/>
      <c r="F43" s="39"/>
      <c r="G43" s="198"/>
      <c r="H43" s="51"/>
      <c r="I43" s="166"/>
      <c r="J43" s="267"/>
      <c r="K43" s="267"/>
      <c r="L43" s="267"/>
    </row>
    <row r="44" spans="1:13" ht="17.45" customHeight="1">
      <c r="A44" s="191"/>
      <c r="B44" s="39"/>
      <c r="C44" s="321"/>
      <c r="D44" s="39"/>
      <c r="E44" s="39"/>
      <c r="F44" s="39"/>
      <c r="G44" s="198"/>
      <c r="H44" s="51"/>
      <c r="I44" s="166"/>
      <c r="J44" s="267"/>
      <c r="K44" s="267"/>
      <c r="L44" s="267"/>
    </row>
    <row r="45" spans="1:13" ht="10.15" customHeight="1">
      <c r="A45" s="191"/>
      <c r="B45" s="39"/>
      <c r="C45" s="321"/>
      <c r="D45" s="39"/>
      <c r="E45" s="39"/>
      <c r="F45" s="39"/>
      <c r="G45" s="198"/>
      <c r="H45" s="51"/>
      <c r="I45" s="166"/>
      <c r="J45" s="267"/>
      <c r="K45" s="267"/>
      <c r="L45" s="267"/>
    </row>
    <row r="46" spans="1:13" ht="17.45" customHeight="1">
      <c r="A46" s="191"/>
      <c r="B46" s="39"/>
      <c r="C46" s="321"/>
      <c r="D46" s="39"/>
      <c r="E46" s="39"/>
      <c r="F46" s="39"/>
      <c r="G46" s="343"/>
      <c r="H46" s="346" t="s">
        <v>117</v>
      </c>
      <c r="I46" s="365">
        <f>I8+I33</f>
        <v>63003644</v>
      </c>
      <c r="J46" s="365">
        <f>J8+J33</f>
        <v>138040000</v>
      </c>
      <c r="K46" s="365">
        <f>K8+K33</f>
        <v>17466317</v>
      </c>
      <c r="L46" s="365">
        <f>L8+L33</f>
        <v>21830000</v>
      </c>
    </row>
    <row r="47" spans="1:13" ht="17.45" customHeight="1">
      <c r="A47" s="245"/>
      <c r="B47" s="294" t="s">
        <v>205</v>
      </c>
      <c r="C47" s="320">
        <f>SUM(C5:C46)</f>
        <v>229971725</v>
      </c>
      <c r="D47" s="277">
        <f>SUM(D6:D46)</f>
        <v>247130000</v>
      </c>
      <c r="E47" s="277">
        <f>SUM(E6:E46)</f>
        <v>173438525</v>
      </c>
      <c r="F47" s="277">
        <f>SUM(F6:F46)</f>
        <v>211900000</v>
      </c>
      <c r="G47" s="304" t="s">
        <v>2240</v>
      </c>
      <c r="H47" s="101"/>
      <c r="I47" s="101"/>
      <c r="J47" s="296"/>
      <c r="K47" s="296"/>
      <c r="L47" s="297"/>
    </row>
    <row r="48" spans="1:13" s="3" customFormat="1" ht="17.45" customHeight="1">
      <c r="A48" s="234"/>
      <c r="B48" s="37"/>
      <c r="C48" s="37"/>
      <c r="D48" s="37"/>
      <c r="E48" s="37"/>
      <c r="F48" s="37"/>
      <c r="G48" s="282"/>
      <c r="H48" s="167"/>
      <c r="I48" s="167"/>
      <c r="J48" s="37"/>
      <c r="K48" s="37"/>
      <c r="L48" s="37"/>
      <c r="M48" s="49"/>
    </row>
    <row r="49" spans="1:12" s="3" customFormat="1" ht="15">
      <c r="A49" s="234"/>
      <c r="B49" s="37"/>
      <c r="C49" s="37"/>
      <c r="D49" s="37"/>
      <c r="E49" s="37"/>
      <c r="F49" s="37"/>
      <c r="G49" s="25"/>
      <c r="H49" s="102"/>
      <c r="I49" s="102"/>
      <c r="J49" s="64"/>
      <c r="K49" s="64"/>
      <c r="L49" s="64"/>
    </row>
    <row r="50" spans="1:12" s="3" customFormat="1" ht="15">
      <c r="A50" s="4"/>
      <c r="G50" s="87"/>
      <c r="H50" s="60"/>
      <c r="I50" s="60"/>
      <c r="J50" s="66"/>
      <c r="K50" s="56"/>
      <c r="L50" s="66"/>
    </row>
    <row r="51" spans="1:12" s="3" customFormat="1" ht="15">
      <c r="A51" s="4"/>
      <c r="G51" s="87"/>
      <c r="H51" s="60"/>
      <c r="I51" s="60"/>
      <c r="J51" s="66"/>
      <c r="K51" s="56"/>
      <c r="L51" s="66"/>
    </row>
    <row r="52" spans="1:12" s="3" customFormat="1" ht="15">
      <c r="A52" s="4"/>
      <c r="G52" s="87"/>
      <c r="H52" s="60"/>
      <c r="I52" s="60"/>
      <c r="J52" s="66"/>
      <c r="K52" s="56"/>
      <c r="L52" s="66"/>
    </row>
    <row r="53" spans="1:12" s="3" customFormat="1" ht="15">
      <c r="A53" s="4"/>
      <c r="G53" s="88"/>
      <c r="H53" s="60"/>
      <c r="I53" s="60"/>
      <c r="J53" s="66"/>
      <c r="K53" s="56"/>
      <c r="L53" s="66"/>
    </row>
    <row r="54" spans="1:12" s="3" customFormat="1" ht="15">
      <c r="A54" s="4"/>
      <c r="G54" s="88"/>
      <c r="H54" s="60"/>
      <c r="I54" s="60"/>
      <c r="J54" s="66"/>
      <c r="K54" s="56"/>
      <c r="L54" s="66"/>
    </row>
    <row r="55" spans="1:12" s="3" customFormat="1" ht="15">
      <c r="A55" s="4"/>
      <c r="G55" s="88"/>
      <c r="H55" s="60"/>
      <c r="I55" s="60"/>
      <c r="J55" s="66"/>
      <c r="K55" s="56"/>
      <c r="L55" s="68"/>
    </row>
    <row r="56" spans="1:12" s="3" customFormat="1" ht="15">
      <c r="A56" s="4"/>
      <c r="G56" s="60"/>
      <c r="H56" s="21"/>
      <c r="I56" s="21"/>
      <c r="J56" s="55"/>
      <c r="K56" s="61"/>
      <c r="L56" s="55"/>
    </row>
    <row r="57" spans="1:12" s="3" customFormat="1" ht="15">
      <c r="A57" s="4"/>
      <c r="G57" s="60"/>
      <c r="H57" s="21"/>
      <c r="I57" s="21"/>
      <c r="J57" s="55"/>
      <c r="K57" s="61"/>
      <c r="L57" s="55"/>
    </row>
    <row r="58" spans="1:12" s="3" customFormat="1" ht="15">
      <c r="A58" s="4"/>
      <c r="G58" s="60"/>
      <c r="H58" s="21"/>
      <c r="I58" s="21"/>
      <c r="J58" s="55"/>
      <c r="K58" s="61"/>
      <c r="L58" s="55"/>
    </row>
    <row r="59" spans="1:12" s="3" customFormat="1" ht="15">
      <c r="A59" s="4"/>
      <c r="F59" s="49"/>
      <c r="G59" s="88"/>
      <c r="H59" s="98"/>
      <c r="I59" s="98"/>
      <c r="J59" s="69"/>
      <c r="K59" s="69"/>
      <c r="L59" s="69"/>
    </row>
    <row r="60" spans="1:12" s="3" customFormat="1" ht="15">
      <c r="A60" s="4"/>
      <c r="G60" s="88"/>
      <c r="H60" s="98"/>
      <c r="I60" s="98"/>
      <c r="J60" s="69"/>
      <c r="K60" s="69"/>
      <c r="L60" s="69"/>
    </row>
    <row r="61" spans="1:12" s="3" customFormat="1" ht="15">
      <c r="A61" s="4"/>
      <c r="G61" s="25"/>
      <c r="H61" s="33"/>
      <c r="I61" s="33"/>
    </row>
    <row r="62" spans="1:12" s="3" customFormat="1" ht="15">
      <c r="A62" s="4"/>
      <c r="G62" s="25"/>
      <c r="H62" s="33"/>
      <c r="I62" s="33"/>
    </row>
    <row r="63" spans="1:12" s="3" customFormat="1" ht="15">
      <c r="A63" s="4"/>
      <c r="G63" s="25"/>
      <c r="H63" s="33"/>
      <c r="I63" s="33"/>
    </row>
    <row r="64" spans="1:12" s="3" customFormat="1" ht="15">
      <c r="A64" s="4"/>
      <c r="G64" s="25"/>
      <c r="H64" s="33"/>
      <c r="I64" s="33"/>
    </row>
    <row r="65" spans="1:9" s="3" customFormat="1" ht="15">
      <c r="A65" s="4"/>
      <c r="G65" s="25"/>
      <c r="H65" s="33"/>
      <c r="I65" s="33"/>
    </row>
    <row r="66" spans="1:9" s="3" customFormat="1" ht="15">
      <c r="A66" s="4"/>
      <c r="G66" s="25"/>
      <c r="H66" s="33"/>
      <c r="I66" s="33"/>
    </row>
    <row r="67" spans="1:9" s="3" customFormat="1" ht="15">
      <c r="A67" s="4"/>
      <c r="G67" s="25"/>
      <c r="H67" s="33"/>
      <c r="I67" s="33"/>
    </row>
    <row r="68" spans="1:9" s="3" customFormat="1" ht="15">
      <c r="A68" s="4"/>
      <c r="G68" s="25"/>
      <c r="H68" s="33"/>
      <c r="I68" s="33"/>
    </row>
    <row r="69" spans="1:9" s="3" customFormat="1" ht="15">
      <c r="A69" s="4"/>
      <c r="G69" s="25"/>
      <c r="H69" s="33"/>
      <c r="I69" s="33"/>
    </row>
    <row r="70" spans="1:9" s="3" customFormat="1" ht="15">
      <c r="A70" s="4"/>
      <c r="G70" s="25"/>
      <c r="H70" s="33"/>
      <c r="I70" s="33"/>
    </row>
    <row r="71" spans="1:9" s="3" customFormat="1" ht="15">
      <c r="A71" s="4"/>
      <c r="G71" s="25"/>
      <c r="H71" s="33"/>
      <c r="I71" s="33"/>
    </row>
    <row r="72" spans="1:9" s="3" customFormat="1" ht="15">
      <c r="A72" s="4"/>
      <c r="G72" s="25"/>
      <c r="H72" s="33"/>
      <c r="I72" s="33"/>
    </row>
    <row r="73" spans="1:9" s="3" customFormat="1" ht="15">
      <c r="A73" s="4"/>
      <c r="G73" s="25"/>
      <c r="H73" s="33"/>
      <c r="I73" s="33"/>
    </row>
    <row r="74" spans="1:9" s="3" customFormat="1" ht="15">
      <c r="A74" s="4"/>
      <c r="G74" s="25"/>
      <c r="H74" s="33"/>
      <c r="I74" s="33"/>
    </row>
    <row r="75" spans="1:9" s="3" customFormat="1" ht="15">
      <c r="A75" s="4"/>
      <c r="G75" s="25"/>
      <c r="H75" s="33"/>
      <c r="I75" s="33"/>
    </row>
    <row r="76" spans="1:9" s="3" customFormat="1" ht="15">
      <c r="A76" s="4"/>
      <c r="G76" s="25"/>
      <c r="H76" s="33"/>
      <c r="I76" s="33"/>
    </row>
    <row r="77" spans="1:9" s="3" customFormat="1" ht="15">
      <c r="A77" s="4"/>
      <c r="G77" s="25"/>
      <c r="H77" s="33"/>
      <c r="I77" s="33"/>
    </row>
    <row r="78" spans="1:9" s="3" customFormat="1" ht="15">
      <c r="A78" s="4"/>
      <c r="G78" s="25"/>
      <c r="H78" s="33"/>
      <c r="I78" s="33"/>
    </row>
    <row r="79" spans="1:9" s="3" customFormat="1" ht="15">
      <c r="A79" s="4"/>
      <c r="G79" s="25"/>
      <c r="H79" s="33"/>
      <c r="I79" s="33"/>
    </row>
    <row r="80" spans="1:9" s="3" customFormat="1" ht="15">
      <c r="A80" s="4"/>
      <c r="G80" s="25"/>
      <c r="H80" s="33"/>
      <c r="I80" s="33"/>
    </row>
    <row r="81" spans="1:12" s="3" customFormat="1" ht="15">
      <c r="A81" s="4"/>
      <c r="G81" s="25"/>
      <c r="H81" s="33"/>
      <c r="I81" s="33"/>
    </row>
    <row r="82" spans="1:12" s="3" customFormat="1" ht="15">
      <c r="A82" s="4"/>
      <c r="G82" s="25"/>
      <c r="H82" s="33"/>
      <c r="I82" s="33"/>
    </row>
    <row r="83" spans="1:12" s="3" customFormat="1" ht="15">
      <c r="A83" s="4"/>
      <c r="G83" s="25"/>
      <c r="H83" s="33"/>
      <c r="I83" s="33"/>
    </row>
    <row r="84" spans="1:12" s="3" customFormat="1" ht="15">
      <c r="A84" s="4"/>
      <c r="G84" s="25"/>
      <c r="H84" s="33"/>
      <c r="I84" s="33"/>
    </row>
    <row r="85" spans="1:12" s="3" customFormat="1" ht="15">
      <c r="A85" s="4"/>
      <c r="G85" s="25"/>
      <c r="H85" s="33"/>
      <c r="I85" s="33"/>
    </row>
    <row r="86" spans="1:12" s="3" customFormat="1" ht="15">
      <c r="A86" s="4"/>
      <c r="G86" s="25"/>
      <c r="H86" s="33"/>
      <c r="I86" s="33"/>
    </row>
    <row r="87" spans="1:12" s="3" customFormat="1" ht="15">
      <c r="A87" s="4"/>
      <c r="G87" s="25"/>
      <c r="H87" s="33"/>
      <c r="I87" s="33"/>
    </row>
    <row r="88" spans="1:12" s="3" customFormat="1" ht="15">
      <c r="A88" s="4"/>
      <c r="G88" s="25"/>
      <c r="H88" s="33"/>
      <c r="I88" s="33"/>
    </row>
    <row r="89" spans="1:12" s="3" customFormat="1" ht="15">
      <c r="A89" s="4"/>
      <c r="G89" s="25"/>
      <c r="H89" s="33"/>
      <c r="I89" s="33"/>
    </row>
    <row r="90" spans="1:12" s="3" customFormat="1" ht="15">
      <c r="A90" s="4"/>
      <c r="G90" s="25"/>
      <c r="H90" s="33"/>
      <c r="I90" s="33"/>
    </row>
    <row r="91" spans="1:12" s="3" customFormat="1" ht="15">
      <c r="A91" s="4"/>
      <c r="G91" s="25"/>
      <c r="H91" s="33"/>
      <c r="I91" s="33"/>
    </row>
    <row r="92" spans="1:12" s="3" customFormat="1" ht="15">
      <c r="A92" s="4"/>
      <c r="G92" s="25"/>
      <c r="H92" s="33"/>
      <c r="I92" s="33"/>
    </row>
    <row r="93" spans="1:12" s="3" customFormat="1" ht="15">
      <c r="A93" s="4"/>
      <c r="G93" s="25"/>
      <c r="H93" s="33"/>
      <c r="I93" s="33"/>
    </row>
    <row r="94" spans="1:12" s="3" customFormat="1" ht="15">
      <c r="A94" s="4"/>
      <c r="G94" s="25"/>
      <c r="H94" s="98"/>
      <c r="I94" s="98"/>
      <c r="J94" s="69"/>
      <c r="K94" s="69"/>
      <c r="L94" s="69"/>
    </row>
    <row r="95" spans="1:12" s="3" customFormat="1" ht="15">
      <c r="A95" s="73"/>
      <c r="B95" s="22" t="s">
        <v>2241</v>
      </c>
      <c r="C95" s="22"/>
      <c r="D95" s="70"/>
      <c r="E95" s="70"/>
      <c r="F95" s="71"/>
      <c r="G95" s="99"/>
      <c r="H95" s="33"/>
      <c r="I95" s="33"/>
    </row>
    <row r="96" spans="1:12" s="3" customFormat="1" ht="15">
      <c r="A96" s="4"/>
      <c r="G96" s="25"/>
      <c r="H96" s="33"/>
      <c r="I96" s="33"/>
    </row>
    <row r="97" spans="1:9" s="3" customFormat="1" ht="15">
      <c r="A97" s="4"/>
      <c r="G97" s="25"/>
      <c r="H97" s="33"/>
      <c r="I97" s="33"/>
    </row>
    <row r="98" spans="1:9" s="3" customFormat="1" ht="15">
      <c r="A98" s="4"/>
      <c r="G98" s="25"/>
      <c r="H98" s="33"/>
      <c r="I98" s="33"/>
    </row>
    <row r="99" spans="1:9" s="3" customFormat="1" ht="15">
      <c r="A99" s="4"/>
      <c r="G99" s="25"/>
      <c r="H99" s="33"/>
      <c r="I99" s="33"/>
    </row>
    <row r="100" spans="1:9" s="3" customFormat="1" ht="15">
      <c r="A100" s="4"/>
      <c r="G100" s="25"/>
      <c r="H100" s="33"/>
      <c r="I100" s="33"/>
    </row>
    <row r="101" spans="1:9" s="3" customFormat="1" ht="15">
      <c r="A101" s="4"/>
      <c r="G101" s="25"/>
      <c r="H101" s="33"/>
      <c r="I101" s="33"/>
    </row>
    <row r="102" spans="1:9" s="3" customFormat="1" ht="15">
      <c r="A102" s="4"/>
      <c r="G102" s="25"/>
      <c r="H102" s="33"/>
      <c r="I102" s="33"/>
    </row>
    <row r="103" spans="1:9" s="3" customFormat="1" ht="15">
      <c r="A103" s="4"/>
      <c r="G103" s="25"/>
      <c r="H103" s="33"/>
      <c r="I103" s="33"/>
    </row>
    <row r="104" spans="1:9" s="3" customFormat="1" ht="15">
      <c r="A104" s="4"/>
      <c r="G104" s="25"/>
      <c r="H104" s="33"/>
      <c r="I104" s="33"/>
    </row>
    <row r="105" spans="1:9" s="3" customFormat="1" ht="15">
      <c r="A105" s="4"/>
      <c r="G105" s="25"/>
      <c r="H105" s="33"/>
      <c r="I105" s="33"/>
    </row>
    <row r="106" spans="1:9" s="3" customFormat="1" ht="15">
      <c r="A106" s="4"/>
      <c r="G106" s="25"/>
      <c r="H106" s="33"/>
      <c r="I106" s="33"/>
    </row>
    <row r="107" spans="1:9" s="3" customFormat="1" ht="15">
      <c r="A107" s="4"/>
      <c r="G107" s="25"/>
      <c r="H107" s="33"/>
      <c r="I107" s="33"/>
    </row>
    <row r="108" spans="1:9" s="3" customFormat="1" ht="15">
      <c r="A108" s="4"/>
      <c r="G108" s="25"/>
      <c r="H108" s="33"/>
      <c r="I108" s="33"/>
    </row>
    <row r="109" spans="1:9" s="3" customFormat="1" ht="15">
      <c r="A109" s="4"/>
      <c r="G109" s="25"/>
      <c r="H109" s="33"/>
      <c r="I109" s="33"/>
    </row>
    <row r="110" spans="1:9" s="3" customFormat="1" ht="15">
      <c r="A110" s="4"/>
      <c r="G110" s="25"/>
      <c r="H110" s="33"/>
      <c r="I110" s="33"/>
    </row>
    <row r="111" spans="1:9" s="3" customFormat="1" ht="15">
      <c r="A111" s="4"/>
      <c r="G111" s="25"/>
      <c r="H111" s="33"/>
      <c r="I111" s="33"/>
    </row>
    <row r="112" spans="1:9" s="3" customFormat="1" ht="15">
      <c r="A112" s="4"/>
      <c r="G112" s="25"/>
      <c r="H112" s="33"/>
      <c r="I112" s="33"/>
    </row>
    <row r="113" spans="1:9" s="3" customFormat="1" ht="15">
      <c r="A113" s="4"/>
      <c r="G113" s="25"/>
      <c r="H113" s="33"/>
      <c r="I113" s="33"/>
    </row>
    <row r="114" spans="1:9" s="3" customFormat="1" ht="15">
      <c r="A114" s="4"/>
      <c r="G114" s="25"/>
      <c r="H114" s="33"/>
      <c r="I114" s="33"/>
    </row>
    <row r="115" spans="1:9" s="3" customFormat="1" ht="15">
      <c r="A115" s="4"/>
      <c r="G115" s="25"/>
      <c r="H115" s="33"/>
      <c r="I115" s="33"/>
    </row>
    <row r="116" spans="1:9" s="3" customFormat="1" ht="15">
      <c r="A116" s="4"/>
      <c r="G116" s="25"/>
      <c r="H116" s="33"/>
      <c r="I116" s="33"/>
    </row>
    <row r="117" spans="1:9" s="3" customFormat="1" ht="15">
      <c r="A117" s="4"/>
      <c r="G117" s="25"/>
      <c r="H117" s="33"/>
      <c r="I117" s="33"/>
    </row>
    <row r="118" spans="1:9" s="3" customFormat="1" ht="15">
      <c r="A118" s="4"/>
      <c r="G118" s="25"/>
      <c r="H118" s="33"/>
      <c r="I118" s="33"/>
    </row>
    <row r="119" spans="1:9" s="3" customFormat="1" ht="15">
      <c r="A119" s="4"/>
      <c r="G119" s="25"/>
      <c r="H119" s="33"/>
      <c r="I119" s="33"/>
    </row>
    <row r="120" spans="1:9" s="3" customFormat="1" ht="15">
      <c r="A120" s="4"/>
      <c r="G120" s="25"/>
      <c r="H120" s="33"/>
      <c r="I120" s="33"/>
    </row>
    <row r="121" spans="1:9" s="3" customFormat="1" ht="15">
      <c r="A121" s="4"/>
      <c r="G121" s="25"/>
      <c r="H121" s="33"/>
      <c r="I121" s="33"/>
    </row>
    <row r="122" spans="1:9" s="3" customFormat="1" ht="15">
      <c r="A122" s="4"/>
      <c r="G122" s="25"/>
      <c r="H122" s="33"/>
      <c r="I122" s="33"/>
    </row>
    <row r="123" spans="1:9" s="3" customFormat="1" ht="15">
      <c r="A123" s="4"/>
      <c r="G123" s="25"/>
      <c r="H123" s="33"/>
      <c r="I123" s="33"/>
    </row>
    <row r="124" spans="1:9" s="3" customFormat="1" ht="15">
      <c r="A124" s="4"/>
      <c r="G124" s="25"/>
      <c r="H124" s="33"/>
      <c r="I124" s="33"/>
    </row>
    <row r="125" spans="1:9" s="3" customFormat="1" ht="15">
      <c r="A125" s="4"/>
      <c r="G125" s="25"/>
      <c r="H125" s="33"/>
      <c r="I125" s="33"/>
    </row>
    <row r="126" spans="1:9" s="3" customFormat="1" ht="15">
      <c r="A126" s="4"/>
      <c r="G126" s="25"/>
      <c r="H126" s="33"/>
      <c r="I126" s="33"/>
    </row>
    <row r="127" spans="1:9" s="3" customFormat="1" ht="15">
      <c r="A127" s="4"/>
      <c r="G127" s="25"/>
      <c r="H127" s="33"/>
      <c r="I127" s="33"/>
    </row>
    <row r="128" spans="1:9" s="3" customFormat="1" ht="15">
      <c r="A128" s="4"/>
      <c r="G128" s="25"/>
      <c r="H128" s="33"/>
      <c r="I128" s="33"/>
    </row>
    <row r="129" spans="1:9" s="3" customFormat="1" ht="15">
      <c r="A129" s="4"/>
      <c r="G129" s="25"/>
      <c r="H129" s="33"/>
      <c r="I129" s="33"/>
    </row>
    <row r="130" spans="1:9" s="3" customFormat="1" ht="15">
      <c r="A130" s="4"/>
      <c r="G130" s="25"/>
      <c r="H130" s="33"/>
      <c r="I130" s="33"/>
    </row>
    <row r="131" spans="1:9" s="3" customFormat="1" ht="15">
      <c r="A131" s="4"/>
      <c r="G131" s="25"/>
      <c r="H131" s="33"/>
      <c r="I131" s="33"/>
    </row>
    <row r="132" spans="1:9" s="3" customFormat="1" ht="15">
      <c r="A132" s="4"/>
      <c r="G132" s="25"/>
      <c r="H132" s="33"/>
      <c r="I132" s="33"/>
    </row>
    <row r="133" spans="1:9" s="3" customFormat="1" ht="15">
      <c r="A133" s="4"/>
      <c r="G133" s="25"/>
      <c r="H133" s="33"/>
      <c r="I133" s="33"/>
    </row>
    <row r="134" spans="1:9" s="3" customFormat="1" ht="15">
      <c r="A134" s="4"/>
      <c r="G134" s="25"/>
      <c r="H134" s="33"/>
      <c r="I134" s="33"/>
    </row>
    <row r="135" spans="1:9" s="3" customFormat="1" ht="15">
      <c r="A135" s="4"/>
      <c r="G135" s="25"/>
      <c r="H135" s="33"/>
      <c r="I135" s="33"/>
    </row>
    <row r="136" spans="1:9" s="3" customFormat="1" ht="15">
      <c r="A136" s="4"/>
      <c r="G136" s="25"/>
      <c r="H136" s="33"/>
      <c r="I136" s="33"/>
    </row>
    <row r="137" spans="1:9" s="3" customFormat="1" ht="15">
      <c r="A137" s="4"/>
      <c r="G137" s="25"/>
      <c r="H137" s="33"/>
      <c r="I137" s="33"/>
    </row>
    <row r="138" spans="1:9" s="3" customFormat="1" ht="15">
      <c r="A138" s="4"/>
      <c r="G138" s="25"/>
      <c r="H138" s="33"/>
      <c r="I138" s="33"/>
    </row>
    <row r="139" spans="1:9" s="3" customFormat="1" ht="15">
      <c r="A139" s="4"/>
      <c r="G139" s="25"/>
      <c r="H139" s="33"/>
      <c r="I139" s="33"/>
    </row>
    <row r="140" spans="1:9" s="3" customFormat="1" ht="15">
      <c r="A140" s="4"/>
      <c r="G140" s="25"/>
      <c r="H140" s="33"/>
      <c r="I140" s="33"/>
    </row>
    <row r="141" spans="1:9" s="3" customFormat="1" ht="15">
      <c r="A141" s="4"/>
      <c r="G141" s="25"/>
      <c r="H141" s="33"/>
      <c r="I141" s="33"/>
    </row>
    <row r="142" spans="1:9" s="3" customFormat="1" ht="15">
      <c r="A142" s="4"/>
      <c r="G142" s="25"/>
      <c r="H142" s="33"/>
      <c r="I142" s="33"/>
    </row>
    <row r="143" spans="1:9" s="3" customFormat="1" ht="15">
      <c r="A143" s="4"/>
      <c r="G143" s="25"/>
      <c r="H143" s="33"/>
      <c r="I143" s="33"/>
    </row>
    <row r="144" spans="1:9" s="3" customFormat="1" ht="15">
      <c r="A144" s="4"/>
      <c r="G144" s="25"/>
      <c r="H144" s="33"/>
      <c r="I144" s="33"/>
    </row>
    <row r="145" spans="1:12" s="3" customFormat="1" ht="15">
      <c r="A145" s="4"/>
      <c r="G145" s="25"/>
      <c r="H145" s="33"/>
      <c r="I145" s="33"/>
    </row>
    <row r="146" spans="1:12" s="3" customFormat="1" ht="15">
      <c r="A146" s="4"/>
      <c r="G146" s="24"/>
      <c r="H146" s="23"/>
      <c r="I146" s="23"/>
      <c r="J146"/>
      <c r="K146"/>
      <c r="L146"/>
    </row>
  </sheetData>
  <mergeCells count="8">
    <mergeCell ref="A1:F1"/>
    <mergeCell ref="G1:L1"/>
    <mergeCell ref="A2:F2"/>
    <mergeCell ref="G2:L2"/>
    <mergeCell ref="A3:D3"/>
    <mergeCell ref="E3:F3"/>
    <mergeCell ref="G3:J3"/>
    <mergeCell ref="K3:L3"/>
  </mergeCells>
  <pageMargins left="0.78740157480314965" right="0.55118110236220474" top="0.55118110236220474" bottom="0.55118110236220474" header="0.31496062992125984" footer="0.31496062992125984"/>
  <pageSetup paperSize="9" firstPageNumber="54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M135"/>
  <sheetViews>
    <sheetView topLeftCell="C1" workbookViewId="0">
      <selection activeCell="D8" sqref="D8"/>
    </sheetView>
  </sheetViews>
  <sheetFormatPr defaultRowHeight="17.45" customHeight="1"/>
  <cols>
    <col min="1" max="1" width="6.85546875" style="2" customWidth="1"/>
    <col min="2" max="2" width="33.85546875" style="23" customWidth="1"/>
    <col min="3" max="3" width="10.85546875" style="23" customWidth="1"/>
    <col min="4" max="4" width="13.28515625" customWidth="1"/>
    <col min="5" max="5" width="11.28515625" customWidth="1"/>
    <col min="6" max="6" width="11.42578125" style="127" customWidth="1"/>
    <col min="7" max="7" width="7.5703125" style="24" customWidth="1"/>
    <col min="8" max="8" width="36.28515625" style="23" customWidth="1"/>
    <col min="9" max="9" width="12.42578125" style="23" customWidth="1"/>
    <col min="10" max="10" width="10.42578125" customWidth="1"/>
    <col min="11" max="11" width="10.28515625" customWidth="1"/>
    <col min="12" max="12" width="11.28515625" customWidth="1"/>
  </cols>
  <sheetData>
    <row r="1" spans="1:12" ht="17.25">
      <c r="A1" s="615" t="s">
        <v>0</v>
      </c>
      <c r="B1" s="615"/>
      <c r="C1" s="615"/>
      <c r="D1" s="615"/>
      <c r="E1" s="615"/>
      <c r="F1" s="615"/>
      <c r="G1" s="615" t="s">
        <v>0</v>
      </c>
      <c r="H1" s="615"/>
      <c r="I1" s="615"/>
      <c r="J1" s="615"/>
      <c r="K1" s="615"/>
      <c r="L1" s="615"/>
    </row>
    <row r="2" spans="1:12" ht="15.75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5.6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2" ht="42.6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2" ht="24">
      <c r="A5" s="335" t="s">
        <v>980</v>
      </c>
      <c r="B5" s="336" t="s">
        <v>981</v>
      </c>
      <c r="C5" s="336"/>
      <c r="D5" s="336"/>
      <c r="E5" s="336"/>
      <c r="F5" s="336"/>
      <c r="G5" s="231" t="s">
        <v>1041</v>
      </c>
      <c r="H5" s="231" t="s">
        <v>1042</v>
      </c>
      <c r="I5" s="183"/>
      <c r="J5" s="231"/>
      <c r="K5" s="231"/>
      <c r="L5" s="231"/>
    </row>
    <row r="6" spans="1:12" ht="17.45" customHeight="1">
      <c r="A6" s="337" t="s">
        <v>982</v>
      </c>
      <c r="B6" s="170" t="s">
        <v>983</v>
      </c>
      <c r="C6" s="170">
        <v>0</v>
      </c>
      <c r="D6" s="338">
        <v>0</v>
      </c>
      <c r="E6" s="169">
        <v>10100</v>
      </c>
      <c r="F6" s="338">
        <v>10000</v>
      </c>
      <c r="G6" s="240" t="s">
        <v>1043</v>
      </c>
      <c r="H6" s="227" t="s">
        <v>35</v>
      </c>
      <c r="I6" s="162">
        <v>0</v>
      </c>
      <c r="J6" s="325">
        <v>50000</v>
      </c>
      <c r="K6" s="142">
        <v>0</v>
      </c>
      <c r="L6" s="162">
        <v>0</v>
      </c>
    </row>
    <row r="7" spans="1:12" ht="17.45" customHeight="1">
      <c r="A7" s="337" t="s">
        <v>984</v>
      </c>
      <c r="B7" s="170" t="s">
        <v>2787</v>
      </c>
      <c r="C7" s="170">
        <v>0</v>
      </c>
      <c r="D7" s="338">
        <v>50000</v>
      </c>
      <c r="E7" s="169">
        <v>0</v>
      </c>
      <c r="F7" s="338">
        <v>0</v>
      </c>
      <c r="G7" s="240" t="s">
        <v>1044</v>
      </c>
      <c r="H7" s="227" t="s">
        <v>37</v>
      </c>
      <c r="I7" s="162">
        <v>0</v>
      </c>
      <c r="J7" s="325">
        <v>100000</v>
      </c>
      <c r="K7" s="142">
        <v>0</v>
      </c>
      <c r="L7" s="162">
        <v>0</v>
      </c>
    </row>
    <row r="8" spans="1:12" ht="17.45" customHeight="1">
      <c r="A8" s="544" t="s">
        <v>2804</v>
      </c>
      <c r="B8" s="545" t="s">
        <v>2797</v>
      </c>
      <c r="C8" s="545">
        <v>0</v>
      </c>
      <c r="D8" s="546">
        <v>0</v>
      </c>
      <c r="E8" s="547">
        <v>0</v>
      </c>
      <c r="F8" s="546">
        <v>10000</v>
      </c>
      <c r="G8" s="135" t="s">
        <v>44</v>
      </c>
      <c r="H8" s="228" t="s">
        <v>45</v>
      </c>
      <c r="I8" s="247">
        <v>0</v>
      </c>
      <c r="J8" s="339">
        <f>SUM(J6:J7)</f>
        <v>150000</v>
      </c>
      <c r="K8" s="339">
        <f>SUM(K6:K7)</f>
        <v>0</v>
      </c>
      <c r="L8" s="339">
        <f>SUM(L6:L7)</f>
        <v>0</v>
      </c>
    </row>
    <row r="9" spans="1:12" ht="17.45" customHeight="1">
      <c r="A9" s="337" t="s">
        <v>985</v>
      </c>
      <c r="B9" s="170" t="s">
        <v>2601</v>
      </c>
      <c r="C9" s="170">
        <v>1800</v>
      </c>
      <c r="D9" s="338">
        <v>50000</v>
      </c>
      <c r="E9" s="169">
        <v>0</v>
      </c>
      <c r="F9" s="338">
        <v>10000</v>
      </c>
      <c r="G9" s="239"/>
      <c r="H9" s="239" t="s">
        <v>798</v>
      </c>
      <c r="I9" s="183"/>
      <c r="J9" s="305"/>
      <c r="K9" s="305"/>
      <c r="L9" s="305"/>
    </row>
    <row r="10" spans="1:12" ht="17.45" customHeight="1">
      <c r="A10" s="337" t="s">
        <v>986</v>
      </c>
      <c r="B10" s="170" t="s">
        <v>2600</v>
      </c>
      <c r="C10" s="170">
        <v>0</v>
      </c>
      <c r="D10" s="338">
        <v>50000</v>
      </c>
      <c r="E10" s="169">
        <v>0</v>
      </c>
      <c r="F10" s="338">
        <v>10000</v>
      </c>
      <c r="G10" s="227" t="s">
        <v>1045</v>
      </c>
      <c r="H10" s="227" t="s">
        <v>47</v>
      </c>
      <c r="I10" s="162">
        <v>6871950</v>
      </c>
      <c r="J10" s="273">
        <v>9000000</v>
      </c>
      <c r="K10" s="273">
        <v>7262070</v>
      </c>
      <c r="L10" s="273">
        <v>14000000</v>
      </c>
    </row>
    <row r="11" spans="1:12" ht="17.45" customHeight="1">
      <c r="A11" s="337" t="s">
        <v>987</v>
      </c>
      <c r="B11" s="170" t="s">
        <v>2599</v>
      </c>
      <c r="C11" s="170">
        <v>15400</v>
      </c>
      <c r="D11" s="338">
        <v>50000</v>
      </c>
      <c r="E11" s="169">
        <v>3000</v>
      </c>
      <c r="F11" s="338">
        <v>10000</v>
      </c>
      <c r="G11" s="187" t="s">
        <v>2716</v>
      </c>
      <c r="H11" s="185" t="s">
        <v>114</v>
      </c>
      <c r="I11" s="186">
        <v>0</v>
      </c>
      <c r="J11" s="273">
        <v>3600000</v>
      </c>
      <c r="K11" s="273">
        <v>0</v>
      </c>
      <c r="L11" s="273">
        <v>4510000</v>
      </c>
    </row>
    <row r="12" spans="1:12" ht="17.45" customHeight="1">
      <c r="A12" s="337" t="s">
        <v>988</v>
      </c>
      <c r="B12" s="170" t="s">
        <v>2598</v>
      </c>
      <c r="C12" s="170">
        <v>5400</v>
      </c>
      <c r="D12" s="338">
        <v>50000</v>
      </c>
      <c r="E12" s="169">
        <v>0</v>
      </c>
      <c r="F12" s="338">
        <v>10000</v>
      </c>
      <c r="G12" s="227" t="s">
        <v>1046</v>
      </c>
      <c r="H12" s="227" t="s">
        <v>57</v>
      </c>
      <c r="I12" s="162">
        <v>8900</v>
      </c>
      <c r="J12" s="147">
        <v>100000</v>
      </c>
      <c r="K12" s="147">
        <v>19150</v>
      </c>
      <c r="L12" s="147">
        <v>50000</v>
      </c>
    </row>
    <row r="13" spans="1:12" ht="17.45" customHeight="1">
      <c r="A13" s="337" t="s">
        <v>2597</v>
      </c>
      <c r="B13" s="170" t="s">
        <v>2602</v>
      </c>
      <c r="C13" s="170">
        <v>1440</v>
      </c>
      <c r="D13" s="338">
        <v>0</v>
      </c>
      <c r="E13" s="169">
        <v>0</v>
      </c>
      <c r="F13" s="338">
        <v>0</v>
      </c>
      <c r="G13" s="227" t="s">
        <v>1047</v>
      </c>
      <c r="H13" s="227" t="s">
        <v>688</v>
      </c>
      <c r="I13" s="162">
        <v>35138</v>
      </c>
      <c r="J13" s="273">
        <v>100000</v>
      </c>
      <c r="K13" s="150">
        <v>8016</v>
      </c>
      <c r="L13" s="162">
        <v>90000</v>
      </c>
    </row>
    <row r="14" spans="1:12" ht="17.45" customHeight="1">
      <c r="A14" s="337" t="s">
        <v>2158</v>
      </c>
      <c r="B14" s="170" t="s">
        <v>2750</v>
      </c>
      <c r="C14" s="170">
        <v>0</v>
      </c>
      <c r="D14" s="338">
        <v>0</v>
      </c>
      <c r="E14" s="169">
        <v>0</v>
      </c>
      <c r="F14" s="338">
        <v>20000</v>
      </c>
      <c r="G14" s="227" t="s">
        <v>1048</v>
      </c>
      <c r="H14" s="227" t="s">
        <v>61</v>
      </c>
      <c r="I14" s="162">
        <v>0</v>
      </c>
      <c r="J14" s="273">
        <v>10000</v>
      </c>
      <c r="K14" s="150">
        <v>0</v>
      </c>
      <c r="L14" s="162">
        <v>50000</v>
      </c>
    </row>
    <row r="15" spans="1:12" ht="17.45" customHeight="1">
      <c r="A15" s="337" t="s">
        <v>989</v>
      </c>
      <c r="B15" s="170" t="s">
        <v>990</v>
      </c>
      <c r="C15" s="170">
        <v>0</v>
      </c>
      <c r="D15" s="338">
        <v>190000</v>
      </c>
      <c r="E15" s="169">
        <v>0</v>
      </c>
      <c r="F15" s="338">
        <v>10000</v>
      </c>
      <c r="G15" s="227" t="s">
        <v>1049</v>
      </c>
      <c r="H15" s="227" t="s">
        <v>67</v>
      </c>
      <c r="I15" s="162">
        <v>6328</v>
      </c>
      <c r="J15" s="273">
        <v>50000</v>
      </c>
      <c r="K15" s="150">
        <v>0</v>
      </c>
      <c r="L15" s="162">
        <v>50000</v>
      </c>
    </row>
    <row r="16" spans="1:12" ht="17.45" customHeight="1">
      <c r="A16" s="337" t="s">
        <v>991</v>
      </c>
      <c r="B16" s="170" t="s">
        <v>1449</v>
      </c>
      <c r="C16" s="170">
        <v>145800</v>
      </c>
      <c r="D16" s="338">
        <v>300000</v>
      </c>
      <c r="E16" s="169">
        <v>0</v>
      </c>
      <c r="F16" s="338">
        <v>0</v>
      </c>
      <c r="G16" s="227" t="s">
        <v>1050</v>
      </c>
      <c r="H16" s="227" t="s">
        <v>73</v>
      </c>
      <c r="I16" s="162">
        <v>0</v>
      </c>
      <c r="J16" s="273">
        <v>10000</v>
      </c>
      <c r="K16" s="150">
        <v>0</v>
      </c>
      <c r="L16" s="162">
        <v>10000</v>
      </c>
    </row>
    <row r="17" spans="1:12" ht="17.45" customHeight="1">
      <c r="A17" s="337" t="s">
        <v>992</v>
      </c>
      <c r="B17" s="170" t="s">
        <v>2751</v>
      </c>
      <c r="C17" s="170">
        <v>0</v>
      </c>
      <c r="D17" s="338">
        <v>0</v>
      </c>
      <c r="E17" s="169">
        <v>15000</v>
      </c>
      <c r="F17" s="338">
        <v>10000</v>
      </c>
      <c r="G17" s="227" t="s">
        <v>1051</v>
      </c>
      <c r="H17" s="227" t="s">
        <v>548</v>
      </c>
      <c r="I17" s="162">
        <v>0</v>
      </c>
      <c r="J17" s="273">
        <v>1000000</v>
      </c>
      <c r="K17" s="150">
        <v>0</v>
      </c>
      <c r="L17" s="162">
        <v>50000</v>
      </c>
    </row>
    <row r="18" spans="1:12" ht="17.45" customHeight="1">
      <c r="A18" s="337" t="s">
        <v>993</v>
      </c>
      <c r="B18" s="170" t="s">
        <v>2752</v>
      </c>
      <c r="C18" s="170">
        <v>0</v>
      </c>
      <c r="D18" s="338">
        <v>390000</v>
      </c>
      <c r="E18" s="169">
        <v>58800</v>
      </c>
      <c r="F18" s="338">
        <v>50000</v>
      </c>
      <c r="G18" s="227" t="s">
        <v>1052</v>
      </c>
      <c r="H18" s="227" t="s">
        <v>2854</v>
      </c>
      <c r="I18" s="162">
        <v>39989780</v>
      </c>
      <c r="J18" s="273">
        <v>101740000</v>
      </c>
      <c r="K18" s="150">
        <v>980740</v>
      </c>
      <c r="L18" s="162">
        <v>0</v>
      </c>
    </row>
    <row r="19" spans="1:12" ht="17.45" customHeight="1">
      <c r="A19" s="141" t="s">
        <v>994</v>
      </c>
      <c r="B19" s="165" t="s">
        <v>2753</v>
      </c>
      <c r="C19" s="165">
        <v>261400</v>
      </c>
      <c r="D19" s="142">
        <v>390000</v>
      </c>
      <c r="E19" s="150">
        <v>59000</v>
      </c>
      <c r="F19" s="150">
        <v>60000</v>
      </c>
      <c r="G19" s="227" t="s">
        <v>1053</v>
      </c>
      <c r="H19" s="227" t="s">
        <v>2788</v>
      </c>
      <c r="I19" s="162">
        <v>299167</v>
      </c>
      <c r="J19" s="273">
        <v>0</v>
      </c>
      <c r="K19" s="150">
        <v>0</v>
      </c>
      <c r="L19" s="162">
        <v>0</v>
      </c>
    </row>
    <row r="20" spans="1:12" ht="25.9" customHeight="1">
      <c r="A20" s="146" t="s">
        <v>995</v>
      </c>
      <c r="B20" s="153" t="s">
        <v>2754</v>
      </c>
      <c r="C20" s="165">
        <v>13000</v>
      </c>
      <c r="D20" s="147">
        <v>160000</v>
      </c>
      <c r="E20" s="150">
        <v>6500</v>
      </c>
      <c r="F20" s="147">
        <v>10000</v>
      </c>
      <c r="G20" s="227" t="s">
        <v>1054</v>
      </c>
      <c r="H20" s="227" t="s">
        <v>184</v>
      </c>
      <c r="I20" s="162">
        <v>0</v>
      </c>
      <c r="J20" s="273">
        <v>100000</v>
      </c>
      <c r="K20" s="150">
        <v>0</v>
      </c>
      <c r="L20" s="162">
        <v>0</v>
      </c>
    </row>
    <row r="21" spans="1:12" ht="28.15" customHeight="1">
      <c r="A21" s="146" t="s">
        <v>996</v>
      </c>
      <c r="B21" s="153" t="s">
        <v>2755</v>
      </c>
      <c r="C21" s="165">
        <v>1101000</v>
      </c>
      <c r="D21" s="147">
        <v>1300000</v>
      </c>
      <c r="E21" s="150">
        <v>166900</v>
      </c>
      <c r="F21" s="147">
        <v>170000</v>
      </c>
      <c r="G21" s="227" t="s">
        <v>1055</v>
      </c>
      <c r="H21" s="227" t="s">
        <v>97</v>
      </c>
      <c r="I21" s="162">
        <v>0</v>
      </c>
      <c r="J21" s="273">
        <v>50000</v>
      </c>
      <c r="K21" s="150">
        <v>0</v>
      </c>
      <c r="L21" s="162">
        <v>50000</v>
      </c>
    </row>
    <row r="22" spans="1:12" ht="18" customHeight="1">
      <c r="A22" s="187" t="s">
        <v>997</v>
      </c>
      <c r="B22" s="185" t="s">
        <v>2756</v>
      </c>
      <c r="C22" s="170">
        <v>709400</v>
      </c>
      <c r="D22" s="147">
        <v>910000</v>
      </c>
      <c r="E22" s="147">
        <v>330100</v>
      </c>
      <c r="F22" s="147">
        <v>400000</v>
      </c>
      <c r="G22" s="227" t="s">
        <v>1056</v>
      </c>
      <c r="H22" s="227" t="s">
        <v>393</v>
      </c>
      <c r="I22" s="162">
        <v>0</v>
      </c>
      <c r="J22" s="273">
        <v>50000</v>
      </c>
      <c r="K22" s="150">
        <v>0</v>
      </c>
      <c r="L22" s="162">
        <v>50000</v>
      </c>
    </row>
    <row r="23" spans="1:12" ht="18" customHeight="1">
      <c r="A23" s="187" t="s">
        <v>998</v>
      </c>
      <c r="B23" s="185" t="s">
        <v>999</v>
      </c>
      <c r="C23" s="170">
        <v>0</v>
      </c>
      <c r="D23" s="147">
        <v>0</v>
      </c>
      <c r="E23" s="147">
        <v>846500</v>
      </c>
      <c r="F23" s="147">
        <v>850000</v>
      </c>
      <c r="G23" s="227" t="s">
        <v>1057</v>
      </c>
      <c r="H23" s="227" t="s">
        <v>186</v>
      </c>
      <c r="I23" s="162">
        <v>0</v>
      </c>
      <c r="J23" s="273">
        <v>100000</v>
      </c>
      <c r="K23" s="150">
        <v>0</v>
      </c>
      <c r="L23" s="162">
        <v>50000</v>
      </c>
    </row>
    <row r="24" spans="1:12" ht="18" customHeight="1">
      <c r="A24" s="187" t="s">
        <v>1000</v>
      </c>
      <c r="B24" s="185" t="s">
        <v>1001</v>
      </c>
      <c r="C24" s="170">
        <v>10070500</v>
      </c>
      <c r="D24" s="147">
        <v>16000000</v>
      </c>
      <c r="E24" s="147">
        <v>6278100</v>
      </c>
      <c r="F24" s="147">
        <v>6300000</v>
      </c>
      <c r="G24" s="227" t="s">
        <v>1058</v>
      </c>
      <c r="H24" s="227" t="s">
        <v>458</v>
      </c>
      <c r="I24" s="162">
        <v>1075000</v>
      </c>
      <c r="J24" s="273">
        <v>2500000</v>
      </c>
      <c r="K24" s="150">
        <v>2173000</v>
      </c>
      <c r="L24" s="434">
        <v>3060000</v>
      </c>
    </row>
    <row r="25" spans="1:12" ht="18" customHeight="1">
      <c r="A25" s="187" t="s">
        <v>1002</v>
      </c>
      <c r="B25" s="185" t="s">
        <v>1003</v>
      </c>
      <c r="C25" s="170">
        <v>6797200</v>
      </c>
      <c r="D25" s="147">
        <v>10150000</v>
      </c>
      <c r="E25" s="147">
        <v>5385100</v>
      </c>
      <c r="F25" s="147">
        <v>5400000</v>
      </c>
      <c r="G25" s="227" t="s">
        <v>1059</v>
      </c>
      <c r="H25" s="227" t="s">
        <v>99</v>
      </c>
      <c r="I25" s="162">
        <v>0</v>
      </c>
      <c r="J25" s="273">
        <v>200000</v>
      </c>
      <c r="K25" s="273">
        <v>0</v>
      </c>
      <c r="L25" s="273">
        <v>0</v>
      </c>
    </row>
    <row r="26" spans="1:12" ht="18" customHeight="1">
      <c r="A26" s="187" t="s">
        <v>1004</v>
      </c>
      <c r="B26" s="227" t="s">
        <v>1005</v>
      </c>
      <c r="C26" s="170">
        <v>17175400</v>
      </c>
      <c r="D26" s="147">
        <v>24000000</v>
      </c>
      <c r="E26" s="147">
        <v>16259400</v>
      </c>
      <c r="F26" s="147">
        <v>12000000</v>
      </c>
      <c r="G26" s="227" t="s">
        <v>1060</v>
      </c>
      <c r="H26" s="227" t="s">
        <v>977</v>
      </c>
      <c r="I26" s="162">
        <v>0</v>
      </c>
      <c r="J26" s="273">
        <v>540000</v>
      </c>
      <c r="K26" s="150">
        <v>0</v>
      </c>
      <c r="L26" s="162">
        <v>50000</v>
      </c>
    </row>
    <row r="27" spans="1:12" ht="18" customHeight="1">
      <c r="A27" s="187" t="s">
        <v>1006</v>
      </c>
      <c r="B27" s="185" t="s">
        <v>1007</v>
      </c>
      <c r="C27" s="170">
        <v>37130000</v>
      </c>
      <c r="D27" s="147">
        <v>20000000</v>
      </c>
      <c r="E27" s="147">
        <v>3298300</v>
      </c>
      <c r="F27" s="147">
        <v>3087000</v>
      </c>
      <c r="G27" s="227" t="s">
        <v>1061</v>
      </c>
      <c r="H27" s="227" t="s">
        <v>870</v>
      </c>
      <c r="I27" s="162">
        <v>0</v>
      </c>
      <c r="J27" s="273">
        <v>100000</v>
      </c>
      <c r="K27" s="150">
        <v>0</v>
      </c>
      <c r="L27" s="162">
        <v>0</v>
      </c>
    </row>
    <row r="28" spans="1:12" ht="18" customHeight="1">
      <c r="A28" s="187" t="s">
        <v>1008</v>
      </c>
      <c r="B28" s="185" t="s">
        <v>2385</v>
      </c>
      <c r="C28" s="170">
        <v>36723750</v>
      </c>
      <c r="D28" s="147">
        <v>40000000</v>
      </c>
      <c r="E28" s="147">
        <v>8899400</v>
      </c>
      <c r="F28" s="147">
        <v>5000000</v>
      </c>
      <c r="G28" s="227" t="s">
        <v>1062</v>
      </c>
      <c r="H28" s="227" t="s">
        <v>1063</v>
      </c>
      <c r="I28" s="162">
        <v>0</v>
      </c>
      <c r="J28" s="273">
        <v>50000</v>
      </c>
      <c r="K28" s="150">
        <v>0</v>
      </c>
      <c r="L28" s="162">
        <v>0</v>
      </c>
    </row>
    <row r="29" spans="1:12" ht="18" customHeight="1">
      <c r="A29" s="187" t="s">
        <v>1009</v>
      </c>
      <c r="B29" s="185" t="s">
        <v>1010</v>
      </c>
      <c r="C29" s="170">
        <v>1555500</v>
      </c>
      <c r="D29" s="147">
        <v>2250000</v>
      </c>
      <c r="E29" s="147">
        <v>828100</v>
      </c>
      <c r="F29" s="147">
        <v>800000</v>
      </c>
      <c r="G29" s="227" t="s">
        <v>1064</v>
      </c>
      <c r="H29" s="227" t="s">
        <v>871</v>
      </c>
      <c r="I29" s="162">
        <v>0</v>
      </c>
      <c r="J29" s="273">
        <v>130000</v>
      </c>
      <c r="K29" s="150">
        <v>29921</v>
      </c>
      <c r="L29" s="162">
        <v>150000</v>
      </c>
    </row>
    <row r="30" spans="1:12" ht="18" customHeight="1">
      <c r="A30" s="187" t="s">
        <v>1011</v>
      </c>
      <c r="B30" s="185" t="s">
        <v>1012</v>
      </c>
      <c r="C30" s="170">
        <v>1445000</v>
      </c>
      <c r="D30" s="147">
        <v>2000000</v>
      </c>
      <c r="E30" s="147">
        <v>325000</v>
      </c>
      <c r="F30" s="147">
        <v>250000</v>
      </c>
      <c r="G30" s="24" t="s">
        <v>2831</v>
      </c>
      <c r="H30" s="23" t="s">
        <v>2838</v>
      </c>
      <c r="I30" s="23">
        <v>0</v>
      </c>
      <c r="J30" s="273">
        <v>0</v>
      </c>
      <c r="K30" s="150">
        <v>0</v>
      </c>
      <c r="L30" s="162">
        <v>50000</v>
      </c>
    </row>
    <row r="31" spans="1:12" ht="18" customHeight="1">
      <c r="A31" s="187" t="s">
        <v>2603</v>
      </c>
      <c r="B31" s="185" t="s">
        <v>2604</v>
      </c>
      <c r="C31" s="170">
        <v>742600</v>
      </c>
      <c r="D31" s="147">
        <v>0</v>
      </c>
      <c r="E31" s="147">
        <v>52300</v>
      </c>
      <c r="F31" s="147">
        <v>40000</v>
      </c>
      <c r="G31" s="24" t="s">
        <v>2831</v>
      </c>
      <c r="H31" s="23" t="s">
        <v>2839</v>
      </c>
      <c r="I31" s="23">
        <v>0</v>
      </c>
      <c r="J31" s="273">
        <v>0</v>
      </c>
      <c r="K31" s="150">
        <v>0</v>
      </c>
      <c r="L31" s="162">
        <v>100000</v>
      </c>
    </row>
    <row r="32" spans="1:12" ht="18" customHeight="1">
      <c r="A32" s="187" t="s">
        <v>1013</v>
      </c>
      <c r="B32" s="185" t="s">
        <v>1014</v>
      </c>
      <c r="C32" s="170">
        <v>316500</v>
      </c>
      <c r="D32" s="147">
        <v>0</v>
      </c>
      <c r="E32" s="147">
        <v>0</v>
      </c>
      <c r="F32" s="147">
        <v>10000</v>
      </c>
      <c r="G32" s="347" t="s">
        <v>115</v>
      </c>
      <c r="H32" s="348" t="s">
        <v>116</v>
      </c>
      <c r="I32" s="277">
        <f>SUM(I9:I29)</f>
        <v>48286263</v>
      </c>
      <c r="J32" s="277">
        <f>SUM(J10:J31)</f>
        <v>119430000</v>
      </c>
      <c r="K32" s="277">
        <f>SUM(K10:K31)</f>
        <v>10472897</v>
      </c>
      <c r="L32" s="277">
        <f>SUM(L10:L31)</f>
        <v>22370000</v>
      </c>
    </row>
    <row r="33" spans="1:13" ht="18" customHeight="1">
      <c r="A33" s="187" t="s">
        <v>1015</v>
      </c>
      <c r="B33" s="185" t="s">
        <v>1016</v>
      </c>
      <c r="C33" s="170">
        <v>0</v>
      </c>
      <c r="D33" s="147">
        <v>0</v>
      </c>
      <c r="E33" s="147">
        <v>117000</v>
      </c>
      <c r="F33" s="147">
        <v>90000</v>
      </c>
      <c r="G33" s="187"/>
      <c r="H33" s="40"/>
      <c r="I33" s="360"/>
      <c r="J33" s="39"/>
      <c r="K33" s="39"/>
      <c r="L33" s="39"/>
    </row>
    <row r="34" spans="1:13" ht="18" customHeight="1">
      <c r="A34" s="187" t="s">
        <v>1017</v>
      </c>
      <c r="B34" s="185" t="s">
        <v>1018</v>
      </c>
      <c r="C34" s="170">
        <v>302700</v>
      </c>
      <c r="D34" s="147">
        <v>600000</v>
      </c>
      <c r="E34" s="147">
        <v>162700</v>
      </c>
      <c r="F34" s="147">
        <v>160000</v>
      </c>
      <c r="G34" s="187"/>
      <c r="H34" s="40"/>
      <c r="I34" s="360"/>
      <c r="J34" s="273"/>
      <c r="K34" s="273"/>
      <c r="L34" s="273"/>
    </row>
    <row r="35" spans="1:13" ht="18" customHeight="1">
      <c r="A35" s="187" t="s">
        <v>1019</v>
      </c>
      <c r="B35" s="185" t="s">
        <v>1020</v>
      </c>
      <c r="C35" s="170">
        <v>1089000</v>
      </c>
      <c r="D35" s="147">
        <v>2320000</v>
      </c>
      <c r="E35" s="147">
        <v>1078900</v>
      </c>
      <c r="F35" s="147">
        <v>1100000</v>
      </c>
      <c r="G35" s="187"/>
      <c r="H35" s="40"/>
      <c r="I35" s="360"/>
      <c r="J35" s="39"/>
      <c r="K35" s="39"/>
      <c r="L35" s="39"/>
    </row>
    <row r="36" spans="1:13" ht="18" customHeight="1">
      <c r="A36" s="187" t="s">
        <v>1021</v>
      </c>
      <c r="B36" s="185" t="s">
        <v>1022</v>
      </c>
      <c r="C36" s="170">
        <v>1633500</v>
      </c>
      <c r="D36" s="147">
        <v>3480000</v>
      </c>
      <c r="E36" s="147">
        <v>1984400</v>
      </c>
      <c r="F36" s="147">
        <v>2000000</v>
      </c>
      <c r="G36" s="187"/>
      <c r="H36" s="146"/>
      <c r="I36" s="162"/>
      <c r="J36" s="142"/>
      <c r="K36" s="142"/>
      <c r="L36" s="143"/>
    </row>
    <row r="37" spans="1:13" ht="18" customHeight="1">
      <c r="A37" s="187" t="s">
        <v>2605</v>
      </c>
      <c r="B37" s="185" t="s">
        <v>2606</v>
      </c>
      <c r="C37" s="170">
        <v>12787600</v>
      </c>
      <c r="D37" s="147">
        <v>0</v>
      </c>
      <c r="E37" s="147">
        <v>0</v>
      </c>
      <c r="F37" s="147">
        <v>0</v>
      </c>
      <c r="G37" s="509"/>
      <c r="H37" s="100"/>
      <c r="I37" s="100"/>
      <c r="J37" s="19"/>
      <c r="K37" s="19"/>
      <c r="L37" s="267"/>
    </row>
    <row r="38" spans="1:13" ht="18" customHeight="1">
      <c r="A38" s="187" t="s">
        <v>1023</v>
      </c>
      <c r="B38" s="185" t="s">
        <v>1024</v>
      </c>
      <c r="C38" s="170">
        <v>160000</v>
      </c>
      <c r="D38" s="147">
        <v>400000</v>
      </c>
      <c r="E38" s="147">
        <v>0</v>
      </c>
      <c r="F38" s="147">
        <v>0</v>
      </c>
      <c r="G38" s="509"/>
      <c r="H38" s="100"/>
      <c r="I38" s="100"/>
      <c r="J38" s="19"/>
      <c r="K38" s="19"/>
      <c r="L38" s="19"/>
    </row>
    <row r="39" spans="1:13" ht="18" customHeight="1">
      <c r="A39" s="187" t="s">
        <v>1025</v>
      </c>
      <c r="B39" s="185" t="s">
        <v>1026</v>
      </c>
      <c r="C39" s="170">
        <v>411500</v>
      </c>
      <c r="D39" s="147">
        <v>870000</v>
      </c>
      <c r="E39" s="147">
        <v>0</v>
      </c>
      <c r="F39" s="147">
        <v>0</v>
      </c>
      <c r="G39" s="85"/>
      <c r="H39" s="103"/>
      <c r="I39" s="103"/>
      <c r="J39" s="53"/>
      <c r="K39" s="53"/>
      <c r="L39" s="53"/>
    </row>
    <row r="40" spans="1:13" ht="17.45" customHeight="1">
      <c r="A40" s="349" t="s">
        <v>1027</v>
      </c>
      <c r="B40" s="350" t="s">
        <v>1028</v>
      </c>
      <c r="C40" s="368">
        <v>0</v>
      </c>
      <c r="D40" s="233">
        <v>1000000</v>
      </c>
      <c r="E40" s="233">
        <v>0</v>
      </c>
      <c r="F40" s="233">
        <v>0</v>
      </c>
      <c r="G40" s="48" t="s">
        <v>2240</v>
      </c>
      <c r="H40" s="48"/>
      <c r="I40" s="48"/>
      <c r="J40" s="48"/>
      <c r="K40" s="48"/>
      <c r="L40" s="3"/>
    </row>
    <row r="41" spans="1:13" s="3" customFormat="1" ht="15">
      <c r="A41" s="187" t="s">
        <v>1029</v>
      </c>
      <c r="B41" s="185" t="s">
        <v>1030</v>
      </c>
      <c r="C41" s="170">
        <v>0</v>
      </c>
      <c r="D41" s="147">
        <v>50000</v>
      </c>
      <c r="E41" s="147">
        <v>56000</v>
      </c>
      <c r="F41" s="147">
        <v>0</v>
      </c>
      <c r="G41" s="236"/>
      <c r="H41" s="146"/>
      <c r="I41" s="162"/>
      <c r="J41" s="142"/>
      <c r="K41" s="142"/>
      <c r="L41" s="143"/>
      <c r="M41" s="49"/>
    </row>
    <row r="42" spans="1:13" s="3" customFormat="1" ht="24">
      <c r="A42" s="344" t="s">
        <v>1031</v>
      </c>
      <c r="B42" s="185" t="s">
        <v>1032</v>
      </c>
      <c r="C42" s="170">
        <v>295200</v>
      </c>
      <c r="D42" s="147">
        <v>0</v>
      </c>
      <c r="E42" s="147">
        <v>0</v>
      </c>
      <c r="F42" s="147">
        <v>10000</v>
      </c>
      <c r="G42" s="351"/>
      <c r="H42" s="40"/>
      <c r="I42" s="360"/>
      <c r="J42" s="39"/>
      <c r="K42" s="39"/>
      <c r="L42" s="39"/>
    </row>
    <row r="43" spans="1:13" s="3" customFormat="1" ht="24">
      <c r="A43" s="187" t="s">
        <v>1033</v>
      </c>
      <c r="B43" s="185" t="s">
        <v>2757</v>
      </c>
      <c r="C43" s="170">
        <v>0</v>
      </c>
      <c r="D43" s="147">
        <v>48000000</v>
      </c>
      <c r="E43" s="147">
        <v>31679500</v>
      </c>
      <c r="F43" s="147">
        <v>31800000</v>
      </c>
      <c r="G43" s="236"/>
      <c r="H43" s="104"/>
      <c r="I43" s="366"/>
      <c r="J43" s="105"/>
      <c r="K43" s="105"/>
      <c r="L43" s="105"/>
    </row>
    <row r="44" spans="1:13" s="3" customFormat="1" ht="22.9" customHeight="1">
      <c r="A44" s="187" t="s">
        <v>1034</v>
      </c>
      <c r="B44" s="185" t="s">
        <v>1035</v>
      </c>
      <c r="C44" s="170">
        <v>0</v>
      </c>
      <c r="D44" s="147">
        <v>4000000</v>
      </c>
      <c r="E44" s="147">
        <v>11080600</v>
      </c>
      <c r="F44" s="147">
        <v>11100000</v>
      </c>
      <c r="G44" s="145"/>
      <c r="H44" s="146"/>
      <c r="I44" s="162"/>
      <c r="J44" s="151"/>
      <c r="K44" s="162"/>
      <c r="L44" s="151"/>
    </row>
    <row r="45" spans="1:13" s="3" customFormat="1" ht="24">
      <c r="A45" s="187" t="s">
        <v>1036</v>
      </c>
      <c r="B45" s="185" t="s">
        <v>2758</v>
      </c>
      <c r="C45" s="170">
        <v>0</v>
      </c>
      <c r="D45" s="147">
        <v>630000</v>
      </c>
      <c r="E45" s="147">
        <v>233600</v>
      </c>
      <c r="F45" s="147">
        <v>250000</v>
      </c>
      <c r="G45" s="145"/>
      <c r="H45" s="146"/>
      <c r="I45" s="162"/>
      <c r="J45" s="151"/>
      <c r="K45" s="162"/>
      <c r="L45" s="151"/>
    </row>
    <row r="46" spans="1:13" s="3" customFormat="1" ht="15">
      <c r="A46" s="187" t="s">
        <v>1037</v>
      </c>
      <c r="B46" s="185" t="s">
        <v>1038</v>
      </c>
      <c r="C46" s="170">
        <v>0</v>
      </c>
      <c r="D46" s="147">
        <v>100000</v>
      </c>
      <c r="E46" s="147">
        <v>0</v>
      </c>
      <c r="F46" s="147">
        <v>0</v>
      </c>
      <c r="G46" s="145"/>
      <c r="H46" s="146"/>
      <c r="I46" s="162"/>
      <c r="J46" s="151"/>
      <c r="K46" s="162"/>
      <c r="L46" s="151"/>
    </row>
    <row r="47" spans="1:13" s="3" customFormat="1" ht="17.45" customHeight="1">
      <c r="A47" s="187" t="s">
        <v>1039</v>
      </c>
      <c r="B47" s="185" t="s">
        <v>1040</v>
      </c>
      <c r="C47" s="170">
        <v>0</v>
      </c>
      <c r="D47" s="147">
        <v>100000</v>
      </c>
      <c r="E47" s="147">
        <v>0</v>
      </c>
      <c r="F47" s="147">
        <v>0</v>
      </c>
      <c r="G47" s="140"/>
      <c r="H47" s="146"/>
      <c r="I47" s="162"/>
      <c r="J47" s="151"/>
      <c r="K47" s="162"/>
      <c r="L47" s="151"/>
    </row>
    <row r="48" spans="1:13" s="3" customFormat="1" ht="16.899999999999999" customHeight="1">
      <c r="A48" s="198" t="s">
        <v>2647</v>
      </c>
      <c r="B48" s="185" t="s">
        <v>2159</v>
      </c>
      <c r="C48" s="170">
        <v>0</v>
      </c>
      <c r="D48" s="147">
        <v>0</v>
      </c>
      <c r="E48" s="147">
        <v>164800</v>
      </c>
      <c r="F48" s="147">
        <v>200000</v>
      </c>
      <c r="G48" s="140"/>
      <c r="H48" s="146"/>
      <c r="I48" s="162"/>
      <c r="J48" s="151"/>
      <c r="K48" s="162"/>
      <c r="L48" s="151"/>
    </row>
    <row r="49" spans="1:12" s="3" customFormat="1" ht="15" customHeight="1">
      <c r="A49" s="198" t="s">
        <v>2648</v>
      </c>
      <c r="B49" s="185" t="s">
        <v>2160</v>
      </c>
      <c r="C49" s="170">
        <v>0</v>
      </c>
      <c r="D49" s="147">
        <v>0</v>
      </c>
      <c r="E49" s="147">
        <v>23100</v>
      </c>
      <c r="F49" s="147">
        <v>20000</v>
      </c>
      <c r="G49" s="140"/>
      <c r="H49" s="146"/>
      <c r="I49" s="162"/>
      <c r="J49" s="151"/>
      <c r="K49" s="162"/>
      <c r="L49" s="163"/>
    </row>
    <row r="50" spans="1:12" s="3" customFormat="1" ht="17.45" customHeight="1">
      <c r="A50" s="337" t="s">
        <v>2822</v>
      </c>
      <c r="B50" s="170" t="s">
        <v>2749</v>
      </c>
      <c r="C50" s="170">
        <v>0</v>
      </c>
      <c r="D50" s="338">
        <v>0</v>
      </c>
      <c r="E50" s="169">
        <v>0</v>
      </c>
      <c r="F50" s="338">
        <v>330000</v>
      </c>
      <c r="G50" s="146"/>
      <c r="H50" s="153"/>
      <c r="I50" s="162"/>
      <c r="J50" s="147"/>
      <c r="K50" s="142"/>
      <c r="L50" s="147"/>
    </row>
    <row r="51" spans="1:12" s="3" customFormat="1" ht="15">
      <c r="A51" s="187"/>
      <c r="B51" s="185"/>
      <c r="C51" s="170"/>
      <c r="D51" s="147"/>
      <c r="E51" s="147"/>
      <c r="F51" s="147"/>
      <c r="G51" s="146"/>
      <c r="H51" s="153"/>
      <c r="I51" s="162"/>
      <c r="J51" s="147"/>
      <c r="K51" s="142"/>
      <c r="L51" s="147"/>
    </row>
    <row r="52" spans="1:12" s="3" customFormat="1" ht="15">
      <c r="A52" s="198"/>
      <c r="B52" s="185"/>
      <c r="C52" s="170"/>
      <c r="D52" s="147"/>
      <c r="E52" s="147"/>
      <c r="F52" s="147"/>
      <c r="G52" s="146"/>
      <c r="H52" s="153"/>
      <c r="I52" s="162"/>
      <c r="J52" s="147"/>
      <c r="K52" s="142"/>
      <c r="L52" s="147"/>
    </row>
    <row r="53" spans="1:12" s="3" customFormat="1" ht="15">
      <c r="A53" s="198"/>
      <c r="B53" s="185"/>
      <c r="C53" s="170"/>
      <c r="D53" s="147"/>
      <c r="E53" s="147"/>
      <c r="F53" s="147"/>
      <c r="G53" s="140"/>
      <c r="H53" s="51"/>
      <c r="I53" s="166"/>
      <c r="J53" s="199"/>
      <c r="K53" s="199"/>
      <c r="L53" s="199"/>
    </row>
    <row r="54" spans="1:12" s="3" customFormat="1" ht="15">
      <c r="A54" s="191"/>
      <c r="B54" s="40"/>
      <c r="C54" s="40"/>
      <c r="D54" s="147"/>
      <c r="E54" s="147"/>
      <c r="F54" s="147"/>
      <c r="G54" s="140"/>
      <c r="H54" s="51"/>
      <c r="I54" s="166"/>
      <c r="J54" s="199"/>
      <c r="K54" s="199"/>
      <c r="L54" s="199"/>
    </row>
    <row r="55" spans="1:12" s="3" customFormat="1" ht="15">
      <c r="A55" s="191"/>
      <c r="B55" s="40"/>
      <c r="C55" s="40"/>
      <c r="D55" s="147"/>
      <c r="E55" s="147"/>
      <c r="F55" s="147"/>
      <c r="G55" s="236"/>
      <c r="H55" s="40"/>
      <c r="I55" s="360"/>
      <c r="J55" s="39"/>
      <c r="K55" s="39"/>
      <c r="L55" s="39"/>
    </row>
    <row r="56" spans="1:12" s="3" customFormat="1" ht="15">
      <c r="A56" s="191"/>
      <c r="B56" s="40"/>
      <c r="C56" s="40"/>
      <c r="D56" s="147"/>
      <c r="E56" s="147"/>
      <c r="F56" s="147"/>
      <c r="G56" s="236"/>
      <c r="H56" s="40"/>
      <c r="I56" s="360"/>
      <c r="J56" s="39"/>
      <c r="K56" s="39"/>
      <c r="L56" s="39"/>
    </row>
    <row r="57" spans="1:12" s="3" customFormat="1" ht="15">
      <c r="A57" s="191"/>
      <c r="B57" s="40"/>
      <c r="C57" s="40"/>
      <c r="D57" s="147"/>
      <c r="E57" s="147"/>
      <c r="F57" s="147"/>
      <c r="G57" s="236"/>
      <c r="H57" s="40"/>
      <c r="I57" s="360"/>
      <c r="J57" s="39"/>
      <c r="K57" s="39"/>
      <c r="L57" s="39"/>
    </row>
    <row r="58" spans="1:12" s="3" customFormat="1" ht="15">
      <c r="A58" s="191"/>
      <c r="B58" s="40"/>
      <c r="C58" s="40"/>
      <c r="D58" s="147"/>
      <c r="E58" s="147"/>
      <c r="F58" s="147"/>
      <c r="G58" s="236"/>
      <c r="H58" s="40"/>
      <c r="I58" s="360"/>
      <c r="J58" s="39"/>
      <c r="K58" s="39"/>
      <c r="L58" s="39"/>
    </row>
    <row r="59" spans="1:12" s="3" customFormat="1" ht="15">
      <c r="A59" s="191"/>
      <c r="B59" s="40"/>
      <c r="C59" s="40"/>
      <c r="D59" s="147"/>
      <c r="E59" s="147"/>
      <c r="F59" s="147"/>
      <c r="G59" s="236"/>
      <c r="H59" s="40"/>
      <c r="I59" s="360"/>
      <c r="J59" s="39"/>
      <c r="K59" s="39"/>
      <c r="L59" s="39"/>
    </row>
    <row r="60" spans="1:12" s="3" customFormat="1" ht="15">
      <c r="A60" s="191"/>
      <c r="B60" s="40"/>
      <c r="C60" s="40"/>
      <c r="D60" s="147"/>
      <c r="E60" s="147"/>
      <c r="F60" s="147"/>
      <c r="G60" s="236"/>
      <c r="H60" s="40"/>
      <c r="I60" s="360"/>
      <c r="J60" s="39"/>
      <c r="K60" s="39"/>
      <c r="L60" s="39"/>
    </row>
    <row r="61" spans="1:12" s="3" customFormat="1" ht="15">
      <c r="A61" s="191"/>
      <c r="B61" s="40"/>
      <c r="C61" s="40"/>
      <c r="D61" s="147"/>
      <c r="E61" s="147"/>
      <c r="F61" s="147"/>
      <c r="G61" s="236"/>
      <c r="H61" s="40"/>
      <c r="I61" s="360"/>
      <c r="J61" s="39"/>
      <c r="K61" s="39"/>
      <c r="L61" s="39"/>
    </row>
    <row r="62" spans="1:12" s="3" customFormat="1" ht="15">
      <c r="A62" s="191"/>
      <c r="B62" s="40"/>
      <c r="C62" s="40"/>
      <c r="D62" s="147"/>
      <c r="E62" s="147"/>
      <c r="F62" s="147"/>
      <c r="G62" s="236"/>
      <c r="H62" s="40"/>
      <c r="I62" s="360"/>
      <c r="J62" s="39"/>
      <c r="K62" s="39"/>
      <c r="L62" s="39"/>
    </row>
    <row r="63" spans="1:12" s="3" customFormat="1" ht="15">
      <c r="A63" s="191"/>
      <c r="B63" s="40"/>
      <c r="C63" s="40"/>
      <c r="D63" s="147"/>
      <c r="E63" s="147"/>
      <c r="F63" s="147"/>
      <c r="G63" s="236"/>
      <c r="H63" s="40"/>
      <c r="I63" s="360"/>
      <c r="J63" s="39"/>
      <c r="K63" s="39"/>
      <c r="L63" s="39"/>
    </row>
    <row r="64" spans="1:12" s="3" customFormat="1" ht="15">
      <c r="A64" s="191"/>
      <c r="B64" s="40"/>
      <c r="C64" s="40"/>
      <c r="D64" s="147"/>
      <c r="E64" s="147"/>
      <c r="F64" s="147"/>
      <c r="G64" s="236"/>
      <c r="H64" s="40"/>
      <c r="I64" s="360"/>
      <c r="J64" s="39"/>
      <c r="K64" s="39"/>
      <c r="L64" s="39"/>
    </row>
    <row r="65" spans="1:12" s="3" customFormat="1" ht="15">
      <c r="A65" s="191"/>
      <c r="B65" s="40"/>
      <c r="C65" s="40"/>
      <c r="D65" s="147"/>
      <c r="E65" s="147"/>
      <c r="F65" s="147"/>
      <c r="G65" s="236"/>
      <c r="H65" s="40"/>
      <c r="I65" s="360"/>
      <c r="J65" s="39"/>
      <c r="K65" s="39"/>
      <c r="L65" s="39"/>
    </row>
    <row r="66" spans="1:12" s="3" customFormat="1" ht="15">
      <c r="A66" s="191"/>
      <c r="B66" s="40"/>
      <c r="C66" s="40"/>
      <c r="D66" s="147"/>
      <c r="E66" s="147"/>
      <c r="F66" s="147"/>
      <c r="G66" s="236"/>
      <c r="H66" s="40"/>
      <c r="I66" s="360"/>
      <c r="J66" s="39"/>
      <c r="K66" s="39"/>
      <c r="L66" s="39"/>
    </row>
    <row r="67" spans="1:12" s="3" customFormat="1" ht="15">
      <c r="A67" s="191"/>
      <c r="B67" s="40"/>
      <c r="C67" s="40"/>
      <c r="D67" s="147"/>
      <c r="E67" s="147"/>
      <c r="F67" s="147"/>
      <c r="G67" s="236"/>
      <c r="H67" s="40"/>
      <c r="I67" s="360"/>
      <c r="J67" s="39"/>
      <c r="K67" s="39"/>
      <c r="L67" s="39"/>
    </row>
    <row r="68" spans="1:12" s="3" customFormat="1" ht="15">
      <c r="A68" s="191"/>
      <c r="B68" s="40"/>
      <c r="C68" s="40"/>
      <c r="D68" s="147"/>
      <c r="E68" s="147"/>
      <c r="F68" s="147"/>
      <c r="G68" s="236"/>
      <c r="H68" s="40"/>
      <c r="I68" s="360"/>
      <c r="J68" s="39"/>
      <c r="K68" s="39"/>
      <c r="L68" s="39"/>
    </row>
    <row r="69" spans="1:12" s="3" customFormat="1" ht="15">
      <c r="A69" s="191"/>
      <c r="B69" s="40"/>
      <c r="C69" s="40"/>
      <c r="D69" s="147"/>
      <c r="E69" s="147"/>
      <c r="F69" s="147"/>
      <c r="G69" s="236"/>
      <c r="H69" s="40"/>
      <c r="I69" s="360"/>
      <c r="J69" s="39"/>
      <c r="K69" s="39"/>
      <c r="L69" s="39"/>
    </row>
    <row r="70" spans="1:12" s="3" customFormat="1" ht="15">
      <c r="A70" s="191"/>
      <c r="B70" s="40"/>
      <c r="C70" s="40"/>
      <c r="D70" s="147"/>
      <c r="E70" s="147"/>
      <c r="F70" s="147"/>
      <c r="G70" s="236"/>
      <c r="H70" s="40"/>
      <c r="I70" s="360"/>
      <c r="J70" s="39"/>
      <c r="K70" s="39"/>
      <c r="L70" s="39"/>
    </row>
    <row r="71" spans="1:12" s="3" customFormat="1" ht="15">
      <c r="A71" s="191"/>
      <c r="B71" s="40"/>
      <c r="C71" s="40"/>
      <c r="D71" s="147"/>
      <c r="E71" s="147"/>
      <c r="F71" s="147"/>
      <c r="G71" s="236"/>
      <c r="H71" s="40"/>
      <c r="I71" s="360"/>
      <c r="J71" s="39"/>
      <c r="K71" s="39"/>
      <c r="L71" s="39"/>
    </row>
    <row r="72" spans="1:12" s="3" customFormat="1" ht="15">
      <c r="A72" s="191"/>
      <c r="B72" s="40"/>
      <c r="C72" s="40"/>
      <c r="D72" s="147"/>
      <c r="E72" s="147"/>
      <c r="F72" s="147"/>
      <c r="G72" s="236"/>
      <c r="H72" s="40"/>
      <c r="I72" s="360"/>
      <c r="J72" s="39"/>
      <c r="K72" s="39"/>
      <c r="L72" s="39"/>
    </row>
    <row r="73" spans="1:12" s="3" customFormat="1" ht="15">
      <c r="A73" s="191"/>
      <c r="B73" s="40"/>
      <c r="C73" s="40"/>
      <c r="D73" s="147"/>
      <c r="E73" s="147"/>
      <c r="F73" s="147"/>
      <c r="G73" s="236"/>
      <c r="H73" s="40"/>
      <c r="I73" s="360"/>
      <c r="J73" s="39"/>
      <c r="K73" s="39"/>
      <c r="L73" s="39"/>
    </row>
    <row r="74" spans="1:12" s="3" customFormat="1" ht="15">
      <c r="A74" s="191"/>
      <c r="B74" s="40"/>
      <c r="C74" s="40"/>
      <c r="D74" s="147"/>
      <c r="E74" s="147"/>
      <c r="F74" s="147"/>
      <c r="G74" s="236"/>
      <c r="H74" s="40"/>
      <c r="I74" s="360"/>
      <c r="J74" s="39"/>
      <c r="K74" s="39"/>
      <c r="L74" s="39"/>
    </row>
    <row r="75" spans="1:12" s="3" customFormat="1" ht="15">
      <c r="A75" s="191"/>
      <c r="B75" s="40"/>
      <c r="C75" s="40"/>
      <c r="D75" s="147"/>
      <c r="E75" s="147"/>
      <c r="F75" s="147"/>
      <c r="G75" s="236"/>
      <c r="H75" s="40"/>
      <c r="I75" s="360"/>
      <c r="J75" s="39"/>
      <c r="K75" s="39"/>
      <c r="L75" s="39"/>
    </row>
    <row r="76" spans="1:12" s="3" customFormat="1" ht="15">
      <c r="A76" s="191"/>
      <c r="B76" s="40"/>
      <c r="C76" s="40"/>
      <c r="D76" s="147"/>
      <c r="E76" s="147"/>
      <c r="F76" s="147"/>
      <c r="G76" s="236"/>
      <c r="H76" s="40"/>
      <c r="I76" s="360"/>
      <c r="J76" s="39"/>
      <c r="K76" s="39"/>
      <c r="L76" s="39"/>
    </row>
    <row r="77" spans="1:12" s="3" customFormat="1" ht="15">
      <c r="A77" s="191"/>
      <c r="B77" s="40"/>
      <c r="C77" s="40"/>
      <c r="D77" s="147"/>
      <c r="E77" s="147"/>
      <c r="F77" s="147"/>
      <c r="G77" s="236"/>
      <c r="H77" s="40"/>
      <c r="I77" s="360"/>
      <c r="J77" s="39"/>
      <c r="K77" s="39"/>
      <c r="L77" s="39"/>
    </row>
    <row r="78" spans="1:12" s="3" customFormat="1" ht="7.15" customHeight="1">
      <c r="A78" s="191"/>
      <c r="B78" s="40"/>
      <c r="C78" s="40"/>
      <c r="D78" s="147"/>
      <c r="E78" s="147"/>
      <c r="F78" s="147"/>
      <c r="G78" s="236"/>
      <c r="H78" s="40"/>
      <c r="I78" s="360"/>
      <c r="J78" s="39"/>
      <c r="K78" s="39"/>
      <c r="L78" s="39"/>
    </row>
    <row r="79" spans="1:12" s="3" customFormat="1" ht="7.15" customHeight="1">
      <c r="A79" s="191"/>
      <c r="B79" s="40"/>
      <c r="C79" s="40"/>
      <c r="D79" s="147"/>
      <c r="E79" s="147"/>
      <c r="F79" s="147"/>
      <c r="G79" s="236"/>
      <c r="H79" s="40"/>
      <c r="I79" s="360"/>
      <c r="J79" s="39"/>
      <c r="K79" s="39"/>
      <c r="L79" s="39"/>
    </row>
    <row r="80" spans="1:12" s="3" customFormat="1" ht="7.15" customHeight="1">
      <c r="A80" s="191"/>
      <c r="B80" s="40"/>
      <c r="C80" s="40"/>
      <c r="D80" s="147"/>
      <c r="E80" s="147"/>
      <c r="F80" s="147"/>
      <c r="G80" s="236"/>
      <c r="H80" s="40"/>
      <c r="I80" s="360"/>
      <c r="J80" s="39"/>
      <c r="K80" s="39"/>
      <c r="L80" s="39"/>
    </row>
    <row r="81" spans="1:12" s="3" customFormat="1" ht="15">
      <c r="A81" s="191"/>
      <c r="B81" s="40"/>
      <c r="C81" s="40"/>
      <c r="D81" s="147"/>
      <c r="E81" s="147"/>
      <c r="F81" s="147"/>
      <c r="G81" s="236"/>
      <c r="H81" s="40"/>
      <c r="I81" s="360"/>
      <c r="J81" s="39"/>
      <c r="K81" s="39"/>
      <c r="L81" s="39"/>
    </row>
    <row r="82" spans="1:12" s="3" customFormat="1" ht="15">
      <c r="A82" s="191"/>
      <c r="B82" s="40"/>
      <c r="C82" s="40"/>
      <c r="D82" s="39"/>
      <c r="E82" s="39"/>
      <c r="F82" s="452"/>
      <c r="G82" s="244"/>
      <c r="H82" s="352"/>
      <c r="I82" s="367"/>
      <c r="J82" s="36"/>
      <c r="K82" s="36"/>
      <c r="L82" s="36"/>
    </row>
    <row r="83" spans="1:12" s="3" customFormat="1" ht="15">
      <c r="A83" s="32"/>
      <c r="B83" s="346" t="s">
        <v>205</v>
      </c>
      <c r="C83" s="375">
        <f>SUM(C6:C82)</f>
        <v>130890590</v>
      </c>
      <c r="D83" s="277">
        <f>SUM(D6:D82)</f>
        <v>179840000</v>
      </c>
      <c r="E83" s="277">
        <f>SUM(E6:E82)</f>
        <v>89402200</v>
      </c>
      <c r="F83" s="277">
        <f>SUM(F6:F82)</f>
        <v>81587000</v>
      </c>
      <c r="G83" s="343"/>
      <c r="H83" s="228" t="s">
        <v>117</v>
      </c>
      <c r="I83" s="247">
        <f>I8+I32</f>
        <v>48286263</v>
      </c>
      <c r="J83" s="277">
        <f>J8+J32</f>
        <v>119580000</v>
      </c>
      <c r="K83" s="277">
        <f>K8+K32</f>
        <v>10472897</v>
      </c>
      <c r="L83" s="277">
        <f>L8+L32</f>
        <v>22370000</v>
      </c>
    </row>
    <row r="84" spans="1:12" s="3" customFormat="1" ht="15">
      <c r="A84" s="300"/>
      <c r="B84" s="301"/>
      <c r="C84" s="301"/>
      <c r="D84" s="302"/>
      <c r="E84" s="302"/>
      <c r="F84" s="303"/>
      <c r="G84" s="304" t="s">
        <v>2240</v>
      </c>
      <c r="H84" s="101"/>
      <c r="I84" s="101"/>
      <c r="J84" s="296"/>
      <c r="K84" s="296"/>
      <c r="L84" s="297"/>
    </row>
    <row r="85" spans="1:12" s="3" customFormat="1" ht="15">
      <c r="A85" s="234"/>
      <c r="B85" s="167"/>
      <c r="C85" s="167"/>
      <c r="D85" s="37"/>
      <c r="E85" s="37"/>
      <c r="F85" s="453"/>
      <c r="G85" s="304"/>
      <c r="H85" s="167"/>
      <c r="I85" s="167"/>
      <c r="J85" s="37"/>
      <c r="K85" s="37"/>
      <c r="L85" s="37"/>
    </row>
    <row r="86" spans="1:12" s="3" customFormat="1" ht="15">
      <c r="A86" s="234"/>
      <c r="B86" s="167"/>
      <c r="C86" s="167"/>
      <c r="D86" s="37"/>
      <c r="E86" s="37"/>
      <c r="F86" s="453"/>
      <c r="G86" s="283"/>
      <c r="H86" s="167"/>
      <c r="I86" s="167"/>
      <c r="J86" s="37"/>
      <c r="K86" s="37"/>
      <c r="L86" s="37"/>
    </row>
    <row r="87" spans="1:12" s="3" customFormat="1" ht="15">
      <c r="A87" s="234"/>
      <c r="B87" s="167"/>
      <c r="C87" s="167"/>
      <c r="D87" s="37"/>
      <c r="E87" s="37"/>
      <c r="F87" s="453"/>
      <c r="G87" s="283"/>
      <c r="H87" s="167"/>
      <c r="I87" s="167"/>
      <c r="J87" s="37"/>
      <c r="K87" s="37"/>
      <c r="L87" s="37"/>
    </row>
    <row r="88" spans="1:12" s="3" customFormat="1" ht="15">
      <c r="A88" s="234"/>
      <c r="B88" s="167"/>
      <c r="C88" s="167"/>
      <c r="D88" s="37"/>
      <c r="E88" s="37"/>
      <c r="F88" s="453"/>
      <c r="G88" s="283"/>
      <c r="H88" s="167"/>
      <c r="I88" s="167"/>
      <c r="J88" s="37"/>
      <c r="K88" s="37"/>
      <c r="L88" s="37"/>
    </row>
    <row r="89" spans="1:12" s="3" customFormat="1" ht="15">
      <c r="A89" s="234"/>
      <c r="B89" s="167"/>
      <c r="C89" s="167"/>
      <c r="D89" s="37"/>
      <c r="E89" s="37"/>
      <c r="F89" s="453"/>
      <c r="G89" s="283"/>
      <c r="H89" s="167"/>
      <c r="I89" s="167"/>
      <c r="J89" s="37"/>
      <c r="K89" s="37"/>
      <c r="L89" s="37"/>
    </row>
    <row r="90" spans="1:12" s="3" customFormat="1" ht="15">
      <c r="A90" s="234"/>
      <c r="B90" s="167"/>
      <c r="C90" s="167"/>
      <c r="D90" s="37"/>
      <c r="E90" s="37"/>
      <c r="F90" s="453"/>
      <c r="G90" s="283"/>
      <c r="H90" s="167"/>
      <c r="I90" s="167"/>
      <c r="J90" s="37"/>
      <c r="K90" s="37"/>
      <c r="L90" s="37"/>
    </row>
    <row r="91" spans="1:12" s="3" customFormat="1" ht="15">
      <c r="A91" s="234"/>
      <c r="B91" s="167"/>
      <c r="C91" s="167"/>
      <c r="D91" s="37"/>
      <c r="E91" s="37"/>
      <c r="F91" s="453"/>
      <c r="G91" s="283"/>
      <c r="H91" s="167"/>
      <c r="I91" s="167"/>
      <c r="J91" s="37"/>
      <c r="K91" s="37"/>
      <c r="L91" s="37"/>
    </row>
    <row r="92" spans="1:12" s="3" customFormat="1" ht="15">
      <c r="A92" s="234"/>
      <c r="B92" s="167"/>
      <c r="C92" s="167"/>
      <c r="D92" s="37"/>
      <c r="E92" s="37"/>
      <c r="F92" s="453"/>
      <c r="G92" s="283"/>
      <c r="H92" s="167"/>
      <c r="I92" s="167"/>
      <c r="J92" s="37"/>
      <c r="K92" s="37"/>
      <c r="L92" s="37"/>
    </row>
    <row r="93" spans="1:12" s="3" customFormat="1" ht="15">
      <c r="A93" s="234"/>
      <c r="B93" s="167"/>
      <c r="C93" s="167"/>
      <c r="D93" s="37"/>
      <c r="E93" s="37"/>
      <c r="F93" s="453"/>
      <c r="G93" s="283"/>
      <c r="H93" s="167"/>
      <c r="I93" s="167"/>
      <c r="J93" s="37"/>
      <c r="K93" s="37"/>
      <c r="L93" s="37"/>
    </row>
    <row r="94" spans="1:12" s="3" customFormat="1" ht="15">
      <c r="A94" s="234"/>
      <c r="B94" s="167"/>
      <c r="C94" s="167"/>
      <c r="D94" s="37"/>
      <c r="E94" s="37"/>
      <c r="F94" s="453"/>
      <c r="G94" s="283"/>
      <c r="H94" s="167"/>
      <c r="I94" s="167"/>
      <c r="J94" s="37"/>
      <c r="K94" s="37"/>
      <c r="L94" s="37"/>
    </row>
    <row r="95" spans="1:12" s="3" customFormat="1" ht="15">
      <c r="A95" s="234"/>
      <c r="B95" s="167"/>
      <c r="C95" s="167"/>
      <c r="D95" s="37"/>
      <c r="E95" s="37"/>
      <c r="F95" s="453"/>
      <c r="G95" s="283"/>
      <c r="H95" s="167"/>
      <c r="I95" s="167"/>
      <c r="J95" s="37"/>
      <c r="K95" s="37"/>
      <c r="L95" s="37"/>
    </row>
    <row r="96" spans="1:12" s="3" customFormat="1" ht="15">
      <c r="A96" s="234"/>
      <c r="B96" s="167"/>
      <c r="C96" s="167"/>
      <c r="D96" s="37"/>
      <c r="E96" s="37"/>
      <c r="F96" s="453"/>
      <c r="G96" s="283"/>
      <c r="H96" s="167"/>
      <c r="I96" s="167"/>
      <c r="J96" s="37"/>
      <c r="K96" s="37"/>
      <c r="L96" s="37"/>
    </row>
    <row r="97" spans="1:12" s="3" customFormat="1" ht="15">
      <c r="A97" s="234"/>
      <c r="B97" s="167"/>
      <c r="C97" s="167"/>
      <c r="D97" s="37"/>
      <c r="E97" s="37"/>
      <c r="F97" s="453"/>
      <c r="G97" s="283"/>
      <c r="H97" s="167"/>
      <c r="I97" s="167"/>
      <c r="J97" s="37"/>
      <c r="K97" s="37"/>
      <c r="L97" s="37"/>
    </row>
    <row r="98" spans="1:12" s="3" customFormat="1" ht="15">
      <c r="A98" s="4"/>
      <c r="B98" s="33"/>
      <c r="C98" s="33"/>
      <c r="F98" s="450"/>
      <c r="G98" s="25"/>
      <c r="H98" s="33"/>
      <c r="I98" s="33"/>
    </row>
    <row r="99" spans="1:12" s="3" customFormat="1" ht="15">
      <c r="A99" s="4"/>
      <c r="B99" s="33"/>
      <c r="C99" s="33"/>
      <c r="F99" s="450"/>
      <c r="G99" s="25"/>
      <c r="H99" s="33"/>
      <c r="I99" s="33"/>
    </row>
    <row r="100" spans="1:12" s="3" customFormat="1" ht="15">
      <c r="A100" s="4"/>
      <c r="B100" s="33"/>
      <c r="C100" s="33"/>
      <c r="F100" s="450"/>
      <c r="G100" s="25"/>
      <c r="H100" s="33"/>
      <c r="I100" s="33"/>
    </row>
    <row r="101" spans="1:12" s="3" customFormat="1" ht="15">
      <c r="A101" s="4"/>
      <c r="B101" s="33"/>
      <c r="C101" s="33"/>
      <c r="F101" s="450"/>
      <c r="G101" s="25"/>
      <c r="H101" s="33"/>
      <c r="I101" s="33"/>
    </row>
    <row r="102" spans="1:12" s="3" customFormat="1" ht="15">
      <c r="A102" s="4"/>
      <c r="B102" s="33"/>
      <c r="C102" s="33"/>
      <c r="F102" s="450"/>
      <c r="G102" s="25"/>
      <c r="H102" s="33"/>
      <c r="I102" s="33"/>
    </row>
    <row r="103" spans="1:12" s="3" customFormat="1" ht="15">
      <c r="A103" s="4"/>
      <c r="B103" s="33"/>
      <c r="C103" s="33"/>
      <c r="F103" s="450"/>
      <c r="G103" s="25"/>
      <c r="H103" s="33"/>
      <c r="I103" s="33"/>
    </row>
    <row r="104" spans="1:12" s="3" customFormat="1" ht="15">
      <c r="A104" s="4"/>
      <c r="B104" s="33"/>
      <c r="C104" s="33"/>
      <c r="F104" s="450"/>
      <c r="G104" s="25"/>
      <c r="H104" s="33"/>
      <c r="I104" s="33"/>
    </row>
    <row r="105" spans="1:12" s="3" customFormat="1" ht="15">
      <c r="A105" s="4"/>
      <c r="B105" s="33"/>
      <c r="C105" s="33"/>
      <c r="F105" s="450"/>
      <c r="G105" s="25"/>
      <c r="H105" s="33"/>
      <c r="I105" s="33"/>
    </row>
    <row r="106" spans="1:12" s="3" customFormat="1" ht="15">
      <c r="A106" s="4"/>
      <c r="B106" s="33"/>
      <c r="C106" s="33"/>
      <c r="F106" s="450"/>
      <c r="G106" s="25"/>
      <c r="H106" s="33"/>
      <c r="I106" s="33"/>
    </row>
    <row r="107" spans="1:12" s="3" customFormat="1" ht="15">
      <c r="A107" s="4"/>
      <c r="B107" s="33"/>
      <c r="C107" s="33"/>
      <c r="F107" s="450"/>
      <c r="G107" s="25"/>
      <c r="H107" s="33"/>
      <c r="I107" s="33"/>
    </row>
    <row r="108" spans="1:12" s="3" customFormat="1" ht="15">
      <c r="A108" s="4"/>
      <c r="B108" s="33"/>
      <c r="C108" s="33"/>
      <c r="F108" s="450"/>
      <c r="G108" s="25"/>
      <c r="H108" s="33"/>
      <c r="I108" s="33"/>
    </row>
    <row r="109" spans="1:12" s="3" customFormat="1" ht="15">
      <c r="A109" s="4"/>
      <c r="B109" s="33"/>
      <c r="C109" s="33"/>
      <c r="F109" s="450"/>
      <c r="G109" s="25"/>
      <c r="H109" s="33"/>
      <c r="I109" s="33"/>
    </row>
    <row r="110" spans="1:12" s="3" customFormat="1" ht="15">
      <c r="A110" s="4"/>
      <c r="B110" s="33"/>
      <c r="C110" s="33"/>
      <c r="F110" s="450"/>
      <c r="G110" s="25"/>
      <c r="H110" s="33"/>
      <c r="I110" s="33"/>
    </row>
    <row r="111" spans="1:12" s="3" customFormat="1" ht="15">
      <c r="A111" s="4"/>
      <c r="B111" s="33"/>
      <c r="C111" s="33"/>
      <c r="F111" s="450"/>
      <c r="G111" s="25"/>
      <c r="H111" s="33"/>
      <c r="I111" s="33"/>
    </row>
    <row r="112" spans="1:12" s="3" customFormat="1" ht="15">
      <c r="A112" s="4"/>
      <c r="B112" s="33"/>
      <c r="C112" s="33"/>
      <c r="F112" s="450"/>
      <c r="G112" s="25"/>
      <c r="H112" s="33"/>
      <c r="I112" s="33"/>
    </row>
    <row r="113" spans="1:9" s="3" customFormat="1" ht="15">
      <c r="A113" s="4"/>
      <c r="B113" s="33"/>
      <c r="C113" s="33"/>
      <c r="F113" s="450"/>
      <c r="G113" s="25"/>
      <c r="H113" s="33"/>
      <c r="I113" s="33"/>
    </row>
    <row r="114" spans="1:9" s="3" customFormat="1" ht="15">
      <c r="A114" s="4"/>
      <c r="B114" s="33"/>
      <c r="C114" s="33"/>
      <c r="F114" s="450"/>
      <c r="G114" s="25"/>
      <c r="H114" s="33"/>
      <c r="I114" s="33"/>
    </row>
    <row r="115" spans="1:9" s="3" customFormat="1" ht="15">
      <c r="A115" s="4"/>
      <c r="B115" s="33"/>
      <c r="C115" s="33"/>
      <c r="F115" s="450"/>
      <c r="G115" s="25"/>
      <c r="H115" s="33"/>
      <c r="I115" s="33"/>
    </row>
    <row r="116" spans="1:9" s="3" customFormat="1" ht="15">
      <c r="A116" s="4"/>
      <c r="B116" s="33"/>
      <c r="C116" s="33"/>
      <c r="F116" s="450"/>
      <c r="G116" s="25"/>
      <c r="H116" s="33"/>
      <c r="I116" s="33"/>
    </row>
    <row r="117" spans="1:9" s="3" customFormat="1" ht="15">
      <c r="A117" s="4"/>
      <c r="B117" s="33"/>
      <c r="C117" s="33"/>
      <c r="F117" s="450"/>
      <c r="G117" s="25"/>
      <c r="H117" s="33"/>
      <c r="I117" s="33"/>
    </row>
    <row r="118" spans="1:9" s="3" customFormat="1" ht="15">
      <c r="A118" s="4"/>
      <c r="B118" s="33"/>
      <c r="C118" s="33"/>
      <c r="F118" s="450"/>
      <c r="G118" s="25"/>
      <c r="H118" s="33"/>
      <c r="I118" s="33"/>
    </row>
    <row r="119" spans="1:9" s="3" customFormat="1" ht="15">
      <c r="A119" s="4"/>
      <c r="B119" s="33"/>
      <c r="C119" s="33"/>
      <c r="F119" s="450"/>
      <c r="G119" s="25"/>
      <c r="H119" s="33"/>
      <c r="I119" s="33"/>
    </row>
    <row r="120" spans="1:9" s="3" customFormat="1" ht="15">
      <c r="A120" s="4"/>
      <c r="B120" s="33"/>
      <c r="C120" s="33"/>
      <c r="F120" s="450"/>
      <c r="G120" s="25"/>
      <c r="H120" s="33"/>
      <c r="I120" s="33"/>
    </row>
    <row r="121" spans="1:9" s="3" customFormat="1" ht="15">
      <c r="A121" s="4"/>
      <c r="B121" s="33"/>
      <c r="C121" s="33"/>
      <c r="F121" s="450"/>
      <c r="G121" s="25"/>
      <c r="H121" s="33"/>
      <c r="I121" s="33"/>
    </row>
    <row r="122" spans="1:9" s="3" customFormat="1" ht="15">
      <c r="A122" s="4"/>
      <c r="B122" s="33"/>
      <c r="C122" s="33"/>
      <c r="F122" s="450"/>
      <c r="G122" s="25"/>
      <c r="H122" s="33"/>
      <c r="I122" s="33"/>
    </row>
    <row r="123" spans="1:9" s="3" customFormat="1" ht="15">
      <c r="A123" s="4"/>
      <c r="B123" s="33"/>
      <c r="C123" s="33"/>
      <c r="F123" s="450"/>
      <c r="G123" s="25"/>
      <c r="H123" s="33"/>
      <c r="I123" s="33"/>
    </row>
    <row r="124" spans="1:9" s="3" customFormat="1" ht="15">
      <c r="A124" s="4"/>
      <c r="B124" s="33"/>
      <c r="C124" s="33"/>
      <c r="F124" s="450"/>
      <c r="G124" s="25"/>
      <c r="H124" s="33"/>
      <c r="I124" s="33"/>
    </row>
    <row r="125" spans="1:9" s="3" customFormat="1" ht="15">
      <c r="A125" s="4"/>
      <c r="B125" s="33"/>
      <c r="C125" s="33"/>
      <c r="F125" s="450"/>
      <c r="G125" s="25"/>
      <c r="H125" s="33"/>
      <c r="I125" s="33"/>
    </row>
    <row r="126" spans="1:9" s="3" customFormat="1" ht="15">
      <c r="A126" s="4"/>
      <c r="B126" s="33"/>
      <c r="C126" s="33"/>
      <c r="F126" s="450"/>
      <c r="G126" s="25"/>
      <c r="H126" s="33"/>
      <c r="I126" s="33"/>
    </row>
    <row r="127" spans="1:9" s="3" customFormat="1" ht="15">
      <c r="A127" s="4"/>
      <c r="B127" s="33"/>
      <c r="C127" s="33"/>
      <c r="F127" s="450"/>
      <c r="G127" s="25"/>
      <c r="H127" s="33"/>
      <c r="I127" s="33"/>
    </row>
    <row r="128" spans="1:9" s="3" customFormat="1" ht="15">
      <c r="A128" s="4"/>
      <c r="B128" s="33"/>
      <c r="C128" s="33"/>
      <c r="F128" s="450"/>
      <c r="G128" s="25"/>
      <c r="H128" s="33"/>
      <c r="I128" s="33"/>
    </row>
    <row r="129" spans="1:9" s="3" customFormat="1" ht="15">
      <c r="A129" s="4"/>
      <c r="B129" s="33"/>
      <c r="C129" s="33"/>
      <c r="F129" s="450"/>
      <c r="G129" s="25"/>
      <c r="H129" s="33"/>
      <c r="I129" s="33"/>
    </row>
    <row r="130" spans="1:9" s="3" customFormat="1" ht="15">
      <c r="A130" s="4"/>
      <c r="B130" s="33"/>
      <c r="C130" s="33"/>
      <c r="F130" s="450"/>
      <c r="G130" s="25"/>
      <c r="H130" s="33"/>
      <c r="I130" s="33"/>
    </row>
    <row r="131" spans="1:9" s="3" customFormat="1" ht="15">
      <c r="A131" s="4"/>
      <c r="B131" s="33"/>
      <c r="C131" s="33"/>
      <c r="F131" s="450"/>
      <c r="G131" s="25"/>
      <c r="H131" s="33"/>
      <c r="I131" s="33"/>
    </row>
    <row r="132" spans="1:9" s="3" customFormat="1" ht="15">
      <c r="A132" s="4"/>
      <c r="B132" s="33"/>
      <c r="C132" s="33"/>
      <c r="F132" s="450"/>
      <c r="G132" s="25"/>
      <c r="H132" s="33"/>
      <c r="I132" s="33"/>
    </row>
    <row r="133" spans="1:9" s="3" customFormat="1" ht="15">
      <c r="A133" s="4"/>
      <c r="B133" s="33"/>
      <c r="C133" s="33"/>
      <c r="F133" s="450"/>
      <c r="G133" s="25"/>
      <c r="H133" s="33"/>
      <c r="I133" s="33"/>
    </row>
    <row r="134" spans="1:9" s="3" customFormat="1" ht="15">
      <c r="A134" s="4"/>
      <c r="B134" s="33"/>
      <c r="C134" s="33"/>
      <c r="F134" s="450"/>
      <c r="G134" s="25"/>
      <c r="H134" s="33"/>
      <c r="I134" s="33"/>
    </row>
    <row r="135" spans="1:9" s="3" customFormat="1" ht="15">
      <c r="A135" s="4"/>
      <c r="B135" s="33"/>
      <c r="C135" s="33"/>
      <c r="F135" s="450"/>
      <c r="G135" s="25"/>
      <c r="H135" s="33"/>
      <c r="I135" s="33"/>
    </row>
  </sheetData>
  <mergeCells count="8">
    <mergeCell ref="A1:F1"/>
    <mergeCell ref="G1:L1"/>
    <mergeCell ref="A2:F2"/>
    <mergeCell ref="G2:L2"/>
    <mergeCell ref="A3:D3"/>
    <mergeCell ref="E3:F3"/>
    <mergeCell ref="G3:J3"/>
    <mergeCell ref="K3:L3"/>
  </mergeCells>
  <pageMargins left="0.62" right="0.55118110236220474" top="0.55118110236220474" bottom="0.55118110236220474" header="0.31496062992125984" footer="0.31496062992125984"/>
  <pageSetup paperSize="9" firstPageNumber="56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7"/>
  <sheetViews>
    <sheetView topLeftCell="C1" workbookViewId="0">
      <selection activeCell="H40" sqref="H40"/>
    </sheetView>
  </sheetViews>
  <sheetFormatPr defaultRowHeight="17.45" customHeight="1"/>
  <cols>
    <col min="1" max="1" width="7.42578125" style="2" customWidth="1"/>
    <col min="2" max="2" width="34.7109375" style="23" customWidth="1"/>
    <col min="3" max="3" width="11.7109375" style="23" customWidth="1"/>
    <col min="4" max="4" width="12.140625" customWidth="1"/>
    <col min="5" max="5" width="11.7109375" customWidth="1"/>
    <col min="6" max="6" width="10.5703125" customWidth="1"/>
    <col min="7" max="7" width="7.85546875" style="24" customWidth="1"/>
    <col min="8" max="8" width="32.140625" style="23" customWidth="1"/>
    <col min="9" max="9" width="13.28515625" style="374" customWidth="1"/>
    <col min="10" max="10" width="11.5703125" customWidth="1"/>
    <col min="11" max="11" width="11.7109375" customWidth="1"/>
    <col min="12" max="12" width="11.140625" customWidth="1"/>
  </cols>
  <sheetData>
    <row r="1" spans="1:12" ht="17.25">
      <c r="A1" s="615" t="s">
        <v>0</v>
      </c>
      <c r="B1" s="615"/>
      <c r="C1" s="615"/>
      <c r="D1" s="615"/>
      <c r="E1" s="615"/>
      <c r="F1" s="615"/>
      <c r="G1" s="615" t="s">
        <v>0</v>
      </c>
      <c r="H1" s="615"/>
      <c r="I1" s="615"/>
      <c r="J1" s="615"/>
      <c r="K1" s="615"/>
      <c r="L1" s="615"/>
    </row>
    <row r="2" spans="1:12" ht="15.75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5.6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2" ht="42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2" ht="24.6" customHeight="1">
      <c r="A5" s="335" t="s">
        <v>1065</v>
      </c>
      <c r="B5" s="336" t="s">
        <v>2386</v>
      </c>
      <c r="C5" s="336"/>
      <c r="D5" s="336"/>
      <c r="E5" s="336"/>
      <c r="F5" s="336"/>
      <c r="G5" s="586" t="s">
        <v>1134</v>
      </c>
      <c r="H5" s="231" t="s">
        <v>2232</v>
      </c>
      <c r="I5" s="183"/>
      <c r="J5" s="231"/>
      <c r="K5" s="231"/>
      <c r="L5" s="231"/>
    </row>
    <row r="6" spans="1:12" ht="15">
      <c r="A6" s="337" t="s">
        <v>1066</v>
      </c>
      <c r="B6" s="170" t="s">
        <v>1067</v>
      </c>
      <c r="C6" s="170">
        <v>62600</v>
      </c>
      <c r="D6" s="338">
        <v>300000</v>
      </c>
      <c r="E6" s="169">
        <v>6100</v>
      </c>
      <c r="F6" s="338">
        <v>10000</v>
      </c>
      <c r="G6" s="563" t="s">
        <v>44</v>
      </c>
      <c r="H6" s="228" t="s">
        <v>45</v>
      </c>
      <c r="I6" s="247">
        <v>0</v>
      </c>
      <c r="J6" s="277">
        <v>0</v>
      </c>
      <c r="K6" s="320">
        <v>0</v>
      </c>
      <c r="L6" s="247">
        <v>0</v>
      </c>
    </row>
    <row r="7" spans="1:12" ht="15.6" customHeight="1">
      <c r="A7" s="337" t="s">
        <v>1068</v>
      </c>
      <c r="B7" s="170" t="s">
        <v>1069</v>
      </c>
      <c r="C7" s="170">
        <v>0</v>
      </c>
      <c r="D7" s="338">
        <v>5000000</v>
      </c>
      <c r="E7" s="169">
        <v>0</v>
      </c>
      <c r="F7" s="340">
        <v>7500000</v>
      </c>
      <c r="G7" s="564"/>
      <c r="H7" s="138" t="s">
        <v>798</v>
      </c>
      <c r="I7" s="166"/>
      <c r="J7" s="325"/>
      <c r="K7" s="142"/>
      <c r="L7" s="162"/>
    </row>
    <row r="8" spans="1:12" ht="14.45" customHeight="1">
      <c r="A8" s="337" t="s">
        <v>1070</v>
      </c>
      <c r="B8" s="170" t="s">
        <v>1071</v>
      </c>
      <c r="C8" s="170">
        <v>5139110</v>
      </c>
      <c r="D8" s="338">
        <v>2500000</v>
      </c>
      <c r="E8" s="169">
        <v>361691</v>
      </c>
      <c r="F8" s="340">
        <v>1890000</v>
      </c>
      <c r="G8" s="564" t="s">
        <v>1135</v>
      </c>
      <c r="H8" s="227" t="s">
        <v>47</v>
      </c>
      <c r="I8" s="162">
        <v>5375940</v>
      </c>
      <c r="J8" s="325">
        <v>10000000</v>
      </c>
      <c r="K8" s="325">
        <v>4552468</v>
      </c>
      <c r="L8" s="325">
        <v>12000000</v>
      </c>
    </row>
    <row r="9" spans="1:12" ht="16.149999999999999" customHeight="1">
      <c r="A9" s="337" t="s">
        <v>1072</v>
      </c>
      <c r="B9" s="170" t="s">
        <v>1073</v>
      </c>
      <c r="C9" s="170">
        <v>0</v>
      </c>
      <c r="D9" s="338">
        <v>12000000</v>
      </c>
      <c r="E9" s="169">
        <v>0</v>
      </c>
      <c r="F9" s="340">
        <v>0</v>
      </c>
      <c r="G9" s="565" t="s">
        <v>2717</v>
      </c>
      <c r="H9" s="185" t="s">
        <v>114</v>
      </c>
      <c r="I9" s="369">
        <v>0</v>
      </c>
      <c r="J9" s="273">
        <v>4000000</v>
      </c>
      <c r="K9" s="273">
        <v>0</v>
      </c>
      <c r="L9" s="273">
        <v>4600000</v>
      </c>
    </row>
    <row r="10" spans="1:12" ht="13.9" customHeight="1">
      <c r="A10" s="337" t="s">
        <v>1074</v>
      </c>
      <c r="B10" s="170" t="s">
        <v>1075</v>
      </c>
      <c r="C10" s="170">
        <v>0</v>
      </c>
      <c r="D10" s="338">
        <v>2800000</v>
      </c>
      <c r="E10" s="169">
        <v>0</v>
      </c>
      <c r="F10" s="340">
        <v>0</v>
      </c>
      <c r="G10" s="564" t="s">
        <v>1136</v>
      </c>
      <c r="H10" s="227" t="s">
        <v>51</v>
      </c>
      <c r="I10" s="162">
        <v>0</v>
      </c>
      <c r="J10" s="273">
        <v>50000</v>
      </c>
      <c r="K10" s="273">
        <v>8373</v>
      </c>
      <c r="L10" s="273">
        <v>50000</v>
      </c>
    </row>
    <row r="11" spans="1:12" ht="16.149999999999999" customHeight="1">
      <c r="A11" s="337" t="s">
        <v>1076</v>
      </c>
      <c r="B11" s="170" t="s">
        <v>2759</v>
      </c>
      <c r="C11" s="170">
        <v>1751100</v>
      </c>
      <c r="D11" s="338">
        <v>8000000</v>
      </c>
      <c r="E11" s="169">
        <v>738900</v>
      </c>
      <c r="F11" s="340">
        <v>8000000</v>
      </c>
      <c r="G11" s="564" t="s">
        <v>1137</v>
      </c>
      <c r="H11" s="227" t="s">
        <v>55</v>
      </c>
      <c r="I11" s="162">
        <v>0</v>
      </c>
      <c r="J11" s="273">
        <v>50000</v>
      </c>
      <c r="K11" s="273">
        <v>0</v>
      </c>
      <c r="L11" s="273">
        <v>50000</v>
      </c>
    </row>
    <row r="12" spans="1:12" ht="15">
      <c r="A12" s="337" t="s">
        <v>1077</v>
      </c>
      <c r="B12" s="170" t="s">
        <v>2760</v>
      </c>
      <c r="C12" s="170">
        <v>654900</v>
      </c>
      <c r="D12" s="338">
        <v>4000000</v>
      </c>
      <c r="E12" s="169">
        <v>595600</v>
      </c>
      <c r="F12" s="340">
        <v>500000</v>
      </c>
      <c r="G12" s="564" t="s">
        <v>1138</v>
      </c>
      <c r="H12" s="227" t="s">
        <v>57</v>
      </c>
      <c r="I12" s="162">
        <v>7200</v>
      </c>
      <c r="J12" s="147">
        <v>50000</v>
      </c>
      <c r="K12" s="147">
        <v>1250</v>
      </c>
      <c r="L12" s="147">
        <v>50000</v>
      </c>
    </row>
    <row r="13" spans="1:12" ht="14.45" customHeight="1">
      <c r="A13" s="337" t="s">
        <v>1078</v>
      </c>
      <c r="B13" s="170" t="s">
        <v>2632</v>
      </c>
      <c r="C13" s="170">
        <v>0</v>
      </c>
      <c r="D13" s="338">
        <v>15000000</v>
      </c>
      <c r="E13" s="169">
        <v>71000</v>
      </c>
      <c r="F13" s="340">
        <v>5000000</v>
      </c>
      <c r="G13" s="564" t="s">
        <v>1139</v>
      </c>
      <c r="H13" s="227" t="s">
        <v>688</v>
      </c>
      <c r="I13" s="162">
        <v>0</v>
      </c>
      <c r="J13" s="273">
        <v>100000</v>
      </c>
      <c r="K13" s="150">
        <v>44739</v>
      </c>
      <c r="L13" s="162">
        <v>100000</v>
      </c>
    </row>
    <row r="14" spans="1:12" ht="15">
      <c r="A14" s="337" t="s">
        <v>1079</v>
      </c>
      <c r="B14" s="170" t="s">
        <v>2761</v>
      </c>
      <c r="C14" s="170">
        <v>52179400</v>
      </c>
      <c r="D14" s="338">
        <v>133000000</v>
      </c>
      <c r="E14" s="169">
        <v>15301200</v>
      </c>
      <c r="F14" s="340">
        <v>15745000</v>
      </c>
      <c r="G14" s="564" t="s">
        <v>1140</v>
      </c>
      <c r="H14" s="227" t="s">
        <v>61</v>
      </c>
      <c r="I14" s="162">
        <v>2682</v>
      </c>
      <c r="J14" s="273">
        <v>10000</v>
      </c>
      <c r="K14" s="150">
        <v>580</v>
      </c>
      <c r="L14" s="162">
        <v>10000</v>
      </c>
    </row>
    <row r="15" spans="1:12" ht="15" customHeight="1">
      <c r="A15" s="337" t="s">
        <v>1080</v>
      </c>
      <c r="B15" s="170" t="s">
        <v>2762</v>
      </c>
      <c r="C15" s="170">
        <v>15452800</v>
      </c>
      <c r="D15" s="338">
        <v>28000000</v>
      </c>
      <c r="E15" s="169">
        <v>4309900</v>
      </c>
      <c r="F15" s="340">
        <v>50000</v>
      </c>
      <c r="G15" s="564" t="s">
        <v>1141</v>
      </c>
      <c r="H15" s="227" t="s">
        <v>65</v>
      </c>
      <c r="I15" s="162">
        <v>600</v>
      </c>
      <c r="J15" s="273">
        <v>50000</v>
      </c>
      <c r="K15" s="150">
        <v>0</v>
      </c>
      <c r="L15" s="162">
        <v>0</v>
      </c>
    </row>
    <row r="16" spans="1:12" ht="13.15" customHeight="1">
      <c r="A16" s="337" t="s">
        <v>1081</v>
      </c>
      <c r="B16" s="170" t="s">
        <v>1082</v>
      </c>
      <c r="C16" s="170">
        <v>0</v>
      </c>
      <c r="D16" s="338">
        <v>200000</v>
      </c>
      <c r="E16" s="169">
        <v>0</v>
      </c>
      <c r="F16" s="340">
        <v>100000</v>
      </c>
      <c r="G16" s="564" t="s">
        <v>1142</v>
      </c>
      <c r="H16" s="227" t="s">
        <v>67</v>
      </c>
      <c r="I16" s="162">
        <v>4200</v>
      </c>
      <c r="J16" s="273">
        <v>50000</v>
      </c>
      <c r="K16" s="150">
        <v>1740</v>
      </c>
      <c r="L16" s="162">
        <v>50000</v>
      </c>
    </row>
    <row r="17" spans="1:12" ht="12.6" customHeight="1">
      <c r="A17" s="337" t="s">
        <v>1083</v>
      </c>
      <c r="B17" s="170" t="s">
        <v>1084</v>
      </c>
      <c r="C17" s="170">
        <v>0</v>
      </c>
      <c r="D17" s="338">
        <v>30000</v>
      </c>
      <c r="E17" s="169">
        <v>0</v>
      </c>
      <c r="F17" s="340">
        <v>0</v>
      </c>
      <c r="G17" s="564" t="s">
        <v>1143</v>
      </c>
      <c r="H17" s="227" t="s">
        <v>73</v>
      </c>
      <c r="I17" s="162">
        <v>0</v>
      </c>
      <c r="J17" s="273">
        <v>0</v>
      </c>
      <c r="K17" s="150">
        <v>0</v>
      </c>
      <c r="L17" s="162">
        <v>0</v>
      </c>
    </row>
    <row r="18" spans="1:12" ht="24">
      <c r="A18" s="337" t="s">
        <v>1085</v>
      </c>
      <c r="B18" s="170" t="s">
        <v>2633</v>
      </c>
      <c r="C18" s="170">
        <v>0</v>
      </c>
      <c r="D18" s="338">
        <v>500000</v>
      </c>
      <c r="E18" s="169">
        <v>0</v>
      </c>
      <c r="F18" s="340">
        <v>10000</v>
      </c>
      <c r="G18" s="564" t="s">
        <v>1144</v>
      </c>
      <c r="H18" s="227" t="s">
        <v>82</v>
      </c>
      <c r="I18" s="162">
        <v>15980</v>
      </c>
      <c r="J18" s="273">
        <v>1000000</v>
      </c>
      <c r="K18" s="150">
        <v>118253</v>
      </c>
      <c r="L18" s="162">
        <v>200000</v>
      </c>
    </row>
    <row r="19" spans="1:12" ht="16.149999999999999" customHeight="1">
      <c r="A19" s="141" t="s">
        <v>1086</v>
      </c>
      <c r="B19" s="165" t="s">
        <v>1087</v>
      </c>
      <c r="C19" s="170">
        <v>0</v>
      </c>
      <c r="D19" s="142">
        <v>10000</v>
      </c>
      <c r="E19" s="150">
        <v>0</v>
      </c>
      <c r="F19" s="587">
        <v>0</v>
      </c>
      <c r="G19" s="564" t="s">
        <v>1145</v>
      </c>
      <c r="H19" s="227" t="s">
        <v>84</v>
      </c>
      <c r="I19" s="162">
        <v>0</v>
      </c>
      <c r="J19" s="273">
        <v>10000</v>
      </c>
      <c r="K19" s="150">
        <v>0</v>
      </c>
      <c r="L19" s="162">
        <v>100000</v>
      </c>
    </row>
    <row r="20" spans="1:12" ht="13.9" customHeight="1">
      <c r="A20" s="146" t="s">
        <v>1088</v>
      </c>
      <c r="B20" s="153" t="s">
        <v>1089</v>
      </c>
      <c r="C20" s="170">
        <v>67500</v>
      </c>
      <c r="D20" s="147">
        <v>5000000</v>
      </c>
      <c r="E20" s="150">
        <v>10400</v>
      </c>
      <c r="F20" s="529">
        <v>0</v>
      </c>
      <c r="G20" s="566" t="s">
        <v>2649</v>
      </c>
      <c r="H20" s="185" t="s">
        <v>548</v>
      </c>
      <c r="I20" s="369">
        <v>0</v>
      </c>
      <c r="J20" s="273">
        <v>0</v>
      </c>
      <c r="K20" s="273">
        <v>0</v>
      </c>
      <c r="L20" s="273">
        <v>100000</v>
      </c>
    </row>
    <row r="21" spans="1:12" ht="24">
      <c r="A21" s="146" t="s">
        <v>1090</v>
      </c>
      <c r="B21" s="185" t="s">
        <v>2220</v>
      </c>
      <c r="C21" s="170">
        <v>0</v>
      </c>
      <c r="D21" s="147">
        <v>500000</v>
      </c>
      <c r="E21" s="150">
        <v>750</v>
      </c>
      <c r="F21" s="529">
        <v>10000</v>
      </c>
      <c r="G21" s="564" t="s">
        <v>1146</v>
      </c>
      <c r="H21" s="227" t="s">
        <v>2852</v>
      </c>
      <c r="I21" s="162">
        <v>33438400</v>
      </c>
      <c r="J21" s="273">
        <v>130000000</v>
      </c>
      <c r="K21" s="150">
        <v>7051500</v>
      </c>
      <c r="L21" s="162">
        <v>3200000</v>
      </c>
    </row>
    <row r="22" spans="1:12" ht="15">
      <c r="A22" s="187" t="s">
        <v>1091</v>
      </c>
      <c r="B22" s="185" t="s">
        <v>2390</v>
      </c>
      <c r="C22" s="170">
        <v>2816880</v>
      </c>
      <c r="D22" s="147">
        <v>15000000</v>
      </c>
      <c r="E22" s="147">
        <v>1060195</v>
      </c>
      <c r="F22" s="529">
        <v>0</v>
      </c>
      <c r="G22" s="564" t="s">
        <v>1147</v>
      </c>
      <c r="H22" s="227" t="s">
        <v>867</v>
      </c>
      <c r="I22" s="162">
        <v>0</v>
      </c>
      <c r="J22" s="273">
        <v>50000</v>
      </c>
      <c r="K22" s="150">
        <v>0</v>
      </c>
      <c r="L22" s="162">
        <v>50000</v>
      </c>
    </row>
    <row r="23" spans="1:12" ht="24">
      <c r="A23" s="187" t="s">
        <v>1092</v>
      </c>
      <c r="B23" s="185" t="s">
        <v>1093</v>
      </c>
      <c r="C23" s="170">
        <v>0</v>
      </c>
      <c r="D23" s="147">
        <v>20000000</v>
      </c>
      <c r="E23" s="147">
        <v>0</v>
      </c>
      <c r="F23" s="529">
        <v>0</v>
      </c>
      <c r="G23" s="564" t="s">
        <v>1148</v>
      </c>
      <c r="H23" s="227" t="s">
        <v>1149</v>
      </c>
      <c r="I23" s="162">
        <v>0</v>
      </c>
      <c r="J23" s="273">
        <v>100000</v>
      </c>
      <c r="K23" s="150">
        <v>0</v>
      </c>
      <c r="L23" s="162">
        <v>200000</v>
      </c>
    </row>
    <row r="24" spans="1:12" ht="24">
      <c r="A24" s="187" t="s">
        <v>1094</v>
      </c>
      <c r="B24" s="185" t="s">
        <v>1095</v>
      </c>
      <c r="C24" s="170">
        <v>0</v>
      </c>
      <c r="D24" s="147">
        <v>100000</v>
      </c>
      <c r="E24" s="147">
        <v>19100</v>
      </c>
      <c r="F24" s="529">
        <v>200000</v>
      </c>
      <c r="G24" s="564" t="s">
        <v>1150</v>
      </c>
      <c r="H24" s="227" t="s">
        <v>868</v>
      </c>
      <c r="I24" s="162">
        <v>959892</v>
      </c>
      <c r="J24" s="273">
        <v>2500000</v>
      </c>
      <c r="K24" s="150">
        <v>39145</v>
      </c>
      <c r="L24" s="162">
        <v>100000</v>
      </c>
    </row>
    <row r="25" spans="1:12" ht="16.149999999999999" customHeight="1">
      <c r="A25" s="187" t="s">
        <v>1096</v>
      </c>
      <c r="B25" s="185" t="s">
        <v>1097</v>
      </c>
      <c r="C25" s="170">
        <v>0</v>
      </c>
      <c r="D25" s="147">
        <v>100000</v>
      </c>
      <c r="E25" s="147">
        <v>0</v>
      </c>
      <c r="F25" s="529">
        <v>0</v>
      </c>
      <c r="G25" s="564" t="s">
        <v>1151</v>
      </c>
      <c r="H25" s="227" t="s">
        <v>184</v>
      </c>
      <c r="I25" s="162">
        <v>0</v>
      </c>
      <c r="J25" s="273">
        <v>50000</v>
      </c>
      <c r="K25" s="150">
        <v>0</v>
      </c>
      <c r="L25" s="162">
        <v>0</v>
      </c>
    </row>
    <row r="26" spans="1:12" ht="15">
      <c r="A26" s="187" t="s">
        <v>1098</v>
      </c>
      <c r="B26" s="185" t="s">
        <v>1099</v>
      </c>
      <c r="C26" s="170">
        <v>0</v>
      </c>
      <c r="D26" s="147">
        <v>100000</v>
      </c>
      <c r="E26" s="147">
        <v>0</v>
      </c>
      <c r="F26" s="529">
        <v>10000</v>
      </c>
      <c r="G26" s="564" t="s">
        <v>1152</v>
      </c>
      <c r="H26" s="227" t="s">
        <v>97</v>
      </c>
      <c r="I26" s="162">
        <v>0</v>
      </c>
      <c r="J26" s="273">
        <v>50000</v>
      </c>
      <c r="K26" s="273">
        <v>0</v>
      </c>
      <c r="L26" s="273">
        <v>50000</v>
      </c>
    </row>
    <row r="27" spans="1:12" ht="14.45" customHeight="1">
      <c r="A27" s="187" t="s">
        <v>1100</v>
      </c>
      <c r="B27" s="227" t="s">
        <v>1101</v>
      </c>
      <c r="C27" s="170">
        <v>0</v>
      </c>
      <c r="D27" s="147">
        <v>100000</v>
      </c>
      <c r="E27" s="147">
        <v>0</v>
      </c>
      <c r="F27" s="529">
        <v>10000</v>
      </c>
      <c r="G27" s="564" t="s">
        <v>1153</v>
      </c>
      <c r="H27" s="227" t="s">
        <v>393</v>
      </c>
      <c r="I27" s="162">
        <v>0</v>
      </c>
      <c r="J27" s="273">
        <v>50000</v>
      </c>
      <c r="K27" s="150">
        <v>0</v>
      </c>
      <c r="L27" s="162">
        <v>50000</v>
      </c>
    </row>
    <row r="28" spans="1:12" ht="24">
      <c r="A28" s="187" t="s">
        <v>1102</v>
      </c>
      <c r="B28" s="185" t="s">
        <v>1103</v>
      </c>
      <c r="C28" s="170">
        <v>0</v>
      </c>
      <c r="D28" s="147">
        <v>100000</v>
      </c>
      <c r="E28" s="147">
        <v>3950</v>
      </c>
      <c r="F28" s="529">
        <v>10000</v>
      </c>
      <c r="G28" s="564" t="s">
        <v>1154</v>
      </c>
      <c r="H28" s="227" t="s">
        <v>186</v>
      </c>
      <c r="I28" s="162">
        <v>0</v>
      </c>
      <c r="J28" s="273">
        <v>100000</v>
      </c>
      <c r="K28" s="150">
        <v>0</v>
      </c>
      <c r="L28" s="162">
        <v>50000</v>
      </c>
    </row>
    <row r="29" spans="1:12" ht="24">
      <c r="A29" s="187" t="s">
        <v>1104</v>
      </c>
      <c r="B29" s="185" t="s">
        <v>1105</v>
      </c>
      <c r="C29" s="170">
        <v>0</v>
      </c>
      <c r="D29" s="147">
        <v>100000</v>
      </c>
      <c r="E29" s="147">
        <v>750</v>
      </c>
      <c r="F29" s="529">
        <v>10000</v>
      </c>
      <c r="G29" s="564" t="s">
        <v>1155</v>
      </c>
      <c r="H29" s="227" t="s">
        <v>458</v>
      </c>
      <c r="I29" s="162">
        <v>22978</v>
      </c>
      <c r="J29" s="273">
        <v>500000</v>
      </c>
      <c r="K29" s="150">
        <v>58628</v>
      </c>
      <c r="L29" s="162">
        <v>500000</v>
      </c>
    </row>
    <row r="30" spans="1:12" ht="15">
      <c r="A30" s="187" t="s">
        <v>1106</v>
      </c>
      <c r="B30" s="185" t="s">
        <v>1105</v>
      </c>
      <c r="C30" s="170">
        <v>0</v>
      </c>
      <c r="D30" s="147">
        <v>100000</v>
      </c>
      <c r="E30" s="147">
        <v>0</v>
      </c>
      <c r="F30" s="529">
        <v>0</v>
      </c>
      <c r="G30" s="564" t="s">
        <v>1156</v>
      </c>
      <c r="H30" s="227" t="s">
        <v>99</v>
      </c>
      <c r="I30" s="162">
        <v>0</v>
      </c>
      <c r="J30" s="273">
        <v>50000</v>
      </c>
      <c r="K30" s="150">
        <v>0</v>
      </c>
      <c r="L30" s="162">
        <v>50000</v>
      </c>
    </row>
    <row r="31" spans="1:12" ht="24">
      <c r="A31" s="187" t="s">
        <v>1107</v>
      </c>
      <c r="B31" s="185" t="s">
        <v>1108</v>
      </c>
      <c r="C31" s="170">
        <v>0</v>
      </c>
      <c r="D31" s="147">
        <v>100000</v>
      </c>
      <c r="E31" s="147">
        <v>0</v>
      </c>
      <c r="F31" s="529">
        <v>10000</v>
      </c>
      <c r="G31" s="565" t="s">
        <v>1157</v>
      </c>
      <c r="H31" s="185" t="s">
        <v>977</v>
      </c>
      <c r="I31" s="369">
        <v>0</v>
      </c>
      <c r="J31" s="273">
        <v>100000</v>
      </c>
      <c r="K31" s="273">
        <v>0</v>
      </c>
      <c r="L31" s="273">
        <v>50000</v>
      </c>
    </row>
    <row r="32" spans="1:12" ht="27" customHeight="1">
      <c r="A32" s="187" t="s">
        <v>1109</v>
      </c>
      <c r="B32" s="185" t="s">
        <v>2221</v>
      </c>
      <c r="C32" s="170">
        <v>0</v>
      </c>
      <c r="D32" s="147">
        <v>100000</v>
      </c>
      <c r="E32" s="147">
        <v>0</v>
      </c>
      <c r="F32" s="529">
        <v>20000</v>
      </c>
      <c r="G32" s="565" t="s">
        <v>1158</v>
      </c>
      <c r="H32" s="184" t="s">
        <v>870</v>
      </c>
      <c r="I32" s="369">
        <v>0</v>
      </c>
      <c r="J32" s="273">
        <v>1000000</v>
      </c>
      <c r="K32" s="273">
        <v>42971</v>
      </c>
      <c r="L32" s="273">
        <v>50000</v>
      </c>
    </row>
    <row r="33" spans="1:12" ht="27.6" customHeight="1">
      <c r="A33" s="187" t="s">
        <v>1110</v>
      </c>
      <c r="B33" s="185" t="s">
        <v>1111</v>
      </c>
      <c r="C33" s="170">
        <v>0</v>
      </c>
      <c r="D33" s="147">
        <v>100000</v>
      </c>
      <c r="E33" s="147">
        <v>1500</v>
      </c>
      <c r="F33" s="529">
        <v>20000</v>
      </c>
      <c r="G33" s="564" t="s">
        <v>1159</v>
      </c>
      <c r="H33" s="185" t="s">
        <v>478</v>
      </c>
      <c r="I33" s="369">
        <v>0</v>
      </c>
      <c r="J33" s="273">
        <v>100000</v>
      </c>
      <c r="K33" s="273">
        <v>0</v>
      </c>
      <c r="L33" s="273">
        <v>0</v>
      </c>
    </row>
    <row r="34" spans="1:12" ht="16.899999999999999" customHeight="1">
      <c r="A34" s="187" t="s">
        <v>1112</v>
      </c>
      <c r="B34" s="185" t="s">
        <v>1113</v>
      </c>
      <c r="C34" s="170">
        <v>0</v>
      </c>
      <c r="D34" s="147">
        <v>100000</v>
      </c>
      <c r="E34" s="147">
        <v>16900</v>
      </c>
      <c r="F34" s="529">
        <v>20000</v>
      </c>
      <c r="G34" s="565" t="s">
        <v>1160</v>
      </c>
      <c r="H34" s="185" t="s">
        <v>1161</v>
      </c>
      <c r="I34" s="369">
        <v>0</v>
      </c>
      <c r="J34" s="273">
        <v>200000</v>
      </c>
      <c r="K34" s="273">
        <v>0</v>
      </c>
      <c r="L34" s="273">
        <v>1000000</v>
      </c>
    </row>
    <row r="35" spans="1:12" ht="23.45" customHeight="1">
      <c r="A35" s="187" t="s">
        <v>1114</v>
      </c>
      <c r="B35" s="185" t="s">
        <v>1115</v>
      </c>
      <c r="C35" s="170">
        <v>0</v>
      </c>
      <c r="D35" s="147">
        <v>100000</v>
      </c>
      <c r="E35" s="147">
        <v>2250</v>
      </c>
      <c r="F35" s="529">
        <v>20000</v>
      </c>
      <c r="G35" s="565" t="s">
        <v>2811</v>
      </c>
      <c r="H35" s="185" t="s">
        <v>2607</v>
      </c>
      <c r="I35" s="273">
        <v>10828500</v>
      </c>
      <c r="J35" s="273">
        <v>0</v>
      </c>
      <c r="K35" s="273">
        <v>0</v>
      </c>
      <c r="L35" s="273">
        <v>0</v>
      </c>
    </row>
    <row r="36" spans="1:12" ht="22.9" customHeight="1">
      <c r="A36" s="187" t="s">
        <v>1116</v>
      </c>
      <c r="B36" s="185" t="s">
        <v>1117</v>
      </c>
      <c r="C36" s="170">
        <v>0</v>
      </c>
      <c r="D36" s="147">
        <v>100000</v>
      </c>
      <c r="E36" s="147">
        <v>0</v>
      </c>
      <c r="F36" s="529">
        <v>30000</v>
      </c>
      <c r="G36" s="565" t="s">
        <v>1162</v>
      </c>
      <c r="H36" s="40" t="s">
        <v>871</v>
      </c>
      <c r="I36" s="273">
        <v>0</v>
      </c>
      <c r="J36" s="273">
        <v>130000</v>
      </c>
      <c r="K36" s="273">
        <v>15099</v>
      </c>
      <c r="L36" s="273">
        <v>50000</v>
      </c>
    </row>
    <row r="37" spans="1:12" ht="17.45" customHeight="1">
      <c r="A37" s="187" t="s">
        <v>1118</v>
      </c>
      <c r="B37" s="185" t="s">
        <v>1119</v>
      </c>
      <c r="C37" s="108">
        <v>0</v>
      </c>
      <c r="D37" s="147">
        <v>100000</v>
      </c>
      <c r="E37" s="389">
        <v>5750</v>
      </c>
      <c r="F37" s="529">
        <v>30000</v>
      </c>
      <c r="G37" s="567" t="s">
        <v>115</v>
      </c>
      <c r="H37" s="117" t="s">
        <v>116</v>
      </c>
      <c r="I37" s="247">
        <f>SUM(I8:I36)</f>
        <v>50656372</v>
      </c>
      <c r="J37" s="247">
        <f>SUM(J8:J36)</f>
        <v>150350000</v>
      </c>
      <c r="K37" s="247">
        <f>SUM(K8:K36)</f>
        <v>11934746</v>
      </c>
      <c r="L37" s="247">
        <f>SUM(L8:L36)</f>
        <v>22710000</v>
      </c>
    </row>
    <row r="38" spans="1:12" ht="15.6" customHeight="1">
      <c r="A38" s="187" t="s">
        <v>1120</v>
      </c>
      <c r="B38" s="185" t="s">
        <v>1121</v>
      </c>
      <c r="C38" s="170">
        <v>0</v>
      </c>
      <c r="D38" s="147">
        <v>100000</v>
      </c>
      <c r="E38" s="147">
        <v>4600</v>
      </c>
      <c r="F38" s="590">
        <v>30000</v>
      </c>
      <c r="G38" s="591"/>
      <c r="H38" s="592"/>
      <c r="I38" s="593"/>
      <c r="J38" s="124"/>
      <c r="K38" s="124"/>
      <c r="L38" s="124"/>
    </row>
    <row r="39" spans="1:12" ht="18.600000000000001" customHeight="1">
      <c r="A39" s="187" t="s">
        <v>1122</v>
      </c>
      <c r="B39" s="185" t="s">
        <v>1123</v>
      </c>
      <c r="C39" s="170">
        <v>0</v>
      </c>
      <c r="D39" s="147">
        <v>100000</v>
      </c>
      <c r="E39" s="147">
        <v>0</v>
      </c>
      <c r="F39" s="590">
        <v>4000000</v>
      </c>
      <c r="G39" s="25"/>
      <c r="H39" s="33"/>
      <c r="I39" s="594"/>
      <c r="J39" s="3"/>
      <c r="K39" s="3"/>
      <c r="L39" s="3"/>
    </row>
    <row r="40" spans="1:12" ht="15">
      <c r="A40" s="187" t="s">
        <v>1124</v>
      </c>
      <c r="B40" s="185" t="s">
        <v>1125</v>
      </c>
      <c r="C40" s="170">
        <v>0</v>
      </c>
      <c r="D40" s="147">
        <v>100000</v>
      </c>
      <c r="E40" s="147">
        <v>0</v>
      </c>
      <c r="F40" s="590">
        <v>0</v>
      </c>
      <c r="G40" s="25"/>
      <c r="H40" s="33"/>
      <c r="I40" s="594"/>
      <c r="J40" s="3"/>
      <c r="K40" s="3"/>
      <c r="L40" s="3"/>
    </row>
    <row r="41" spans="1:12" s="3" customFormat="1" ht="25.9" customHeight="1">
      <c r="A41" s="157" t="s">
        <v>1126</v>
      </c>
      <c r="B41" s="350" t="s">
        <v>1127</v>
      </c>
      <c r="C41" s="368">
        <v>0</v>
      </c>
      <c r="D41" s="233">
        <v>100000</v>
      </c>
      <c r="E41" s="233">
        <v>0</v>
      </c>
      <c r="F41" s="590">
        <v>0</v>
      </c>
      <c r="G41" s="595"/>
      <c r="H41" s="596"/>
      <c r="I41" s="597"/>
      <c r="J41" s="598"/>
      <c r="K41" s="598"/>
      <c r="L41" s="599"/>
    </row>
    <row r="42" spans="1:12" s="3" customFormat="1" ht="12.6" customHeight="1">
      <c r="A42" s="588"/>
      <c r="B42" s="588"/>
      <c r="C42" s="588"/>
      <c r="D42" s="588"/>
      <c r="E42" s="588"/>
      <c r="F42" s="589"/>
      <c r="G42" s="618" t="s">
        <v>2240</v>
      </c>
      <c r="H42" s="618"/>
      <c r="I42" s="618"/>
      <c r="J42" s="618"/>
      <c r="K42" s="618"/>
      <c r="L42" s="618"/>
    </row>
    <row r="43" spans="1:12" s="3" customFormat="1" ht="15.6" customHeight="1">
      <c r="A43" s="187" t="s">
        <v>1128</v>
      </c>
      <c r="B43" s="185" t="s">
        <v>1129</v>
      </c>
      <c r="C43" s="170">
        <v>0</v>
      </c>
      <c r="D43" s="147">
        <v>100000</v>
      </c>
      <c r="E43" s="147">
        <v>3200</v>
      </c>
      <c r="F43" s="529">
        <v>20000</v>
      </c>
      <c r="G43" s="19"/>
      <c r="H43" s="19"/>
      <c r="I43" s="19"/>
      <c r="J43" s="19"/>
      <c r="K43" s="19"/>
      <c r="L43" s="19"/>
    </row>
    <row r="44" spans="1:12" s="3" customFormat="1" ht="15.6" customHeight="1">
      <c r="A44" s="187" t="s">
        <v>1130</v>
      </c>
      <c r="B44" s="185" t="s">
        <v>1131</v>
      </c>
      <c r="C44" s="170">
        <v>0</v>
      </c>
      <c r="D44" s="147">
        <v>100000</v>
      </c>
      <c r="E44" s="147">
        <v>0</v>
      </c>
      <c r="F44" s="529">
        <v>0</v>
      </c>
      <c r="G44" s="568"/>
      <c r="H44" s="146"/>
      <c r="I44" s="260"/>
      <c r="J44" s="151"/>
      <c r="K44" s="162"/>
      <c r="L44" s="151"/>
    </row>
    <row r="45" spans="1:12" s="3" customFormat="1" ht="15">
      <c r="A45" s="187" t="s">
        <v>1132</v>
      </c>
      <c r="B45" s="185" t="s">
        <v>1133</v>
      </c>
      <c r="C45" s="170">
        <v>0</v>
      </c>
      <c r="D45" s="147">
        <v>100000</v>
      </c>
      <c r="E45" s="147">
        <v>0</v>
      </c>
      <c r="F45" s="529">
        <v>60000</v>
      </c>
      <c r="G45" s="568"/>
      <c r="H45" s="146"/>
      <c r="I45" s="260"/>
      <c r="J45" s="151"/>
      <c r="K45" s="162"/>
      <c r="L45" s="151"/>
    </row>
    <row r="46" spans="1:12" s="3" customFormat="1" ht="15">
      <c r="A46" s="187" t="s">
        <v>2824</v>
      </c>
      <c r="B46" s="40" t="s">
        <v>2763</v>
      </c>
      <c r="C46" s="170">
        <v>0</v>
      </c>
      <c r="D46" s="147">
        <v>0</v>
      </c>
      <c r="E46" s="147">
        <v>0</v>
      </c>
      <c r="F46" s="529">
        <v>10000</v>
      </c>
      <c r="G46" s="569"/>
      <c r="H46" s="146"/>
      <c r="I46" s="260"/>
      <c r="J46" s="151"/>
      <c r="K46" s="162"/>
      <c r="L46" s="151"/>
    </row>
    <row r="47" spans="1:12" s="3" customFormat="1" ht="15">
      <c r="A47" s="187" t="s">
        <v>2825</v>
      </c>
      <c r="B47" s="39" t="s">
        <v>2764</v>
      </c>
      <c r="C47" s="170">
        <v>0</v>
      </c>
      <c r="D47" s="39">
        <v>0</v>
      </c>
      <c r="E47" s="451">
        <v>0</v>
      </c>
      <c r="F47" s="529">
        <v>500000</v>
      </c>
      <c r="G47" s="569"/>
      <c r="H47" s="146"/>
      <c r="I47" s="260"/>
      <c r="J47" s="151"/>
      <c r="K47" s="162"/>
      <c r="L47" s="151"/>
    </row>
    <row r="48" spans="1:12" s="3" customFormat="1" ht="15">
      <c r="A48" s="39"/>
      <c r="B48" s="39"/>
      <c r="C48" s="170"/>
      <c r="D48" s="39"/>
      <c r="E48" s="451"/>
      <c r="F48" s="39"/>
      <c r="G48" s="569"/>
      <c r="H48" s="146"/>
      <c r="I48" s="260"/>
      <c r="J48" s="151"/>
      <c r="K48" s="162"/>
      <c r="L48" s="163"/>
    </row>
    <row r="49" spans="1:12" s="3" customFormat="1" ht="15">
      <c r="A49" s="191"/>
      <c r="B49" s="40"/>
      <c r="C49" s="170"/>
      <c r="D49" s="147"/>
      <c r="E49" s="147"/>
      <c r="F49" s="147"/>
      <c r="G49" s="146"/>
      <c r="H49" s="153"/>
      <c r="I49" s="260"/>
      <c r="J49" s="147"/>
      <c r="K49" s="142"/>
      <c r="L49" s="147"/>
    </row>
    <row r="50" spans="1:12" s="3" customFormat="1" ht="15">
      <c r="A50" s="191"/>
      <c r="B50" s="40"/>
      <c r="C50" s="170"/>
      <c r="D50" s="147"/>
      <c r="E50" s="147"/>
      <c r="F50" s="147"/>
      <c r="G50" s="146"/>
      <c r="H50" s="153"/>
      <c r="I50" s="260"/>
      <c r="J50" s="147"/>
      <c r="K50" s="142"/>
      <c r="L50" s="147"/>
    </row>
    <row r="51" spans="1:12" s="3" customFormat="1" ht="15">
      <c r="A51" s="191"/>
      <c r="B51" s="40"/>
      <c r="C51" s="170"/>
      <c r="D51" s="147"/>
      <c r="E51" s="147"/>
      <c r="F51" s="147"/>
      <c r="G51" s="146"/>
      <c r="H51" s="153"/>
      <c r="I51" s="260"/>
      <c r="J51" s="147"/>
      <c r="K51" s="142"/>
      <c r="L51" s="147"/>
    </row>
    <row r="52" spans="1:12" s="3" customFormat="1" ht="15">
      <c r="A52" s="191"/>
      <c r="B52" s="40"/>
      <c r="C52" s="170"/>
      <c r="D52" s="147"/>
      <c r="E52" s="147"/>
      <c r="F52" s="147"/>
      <c r="G52" s="146"/>
      <c r="H52" s="153"/>
      <c r="I52" s="260"/>
      <c r="J52" s="147"/>
      <c r="K52" s="142"/>
      <c r="L52" s="147"/>
    </row>
    <row r="53" spans="1:12" s="3" customFormat="1" ht="15">
      <c r="A53" s="191"/>
      <c r="B53" s="40"/>
      <c r="C53" s="170"/>
      <c r="D53" s="147"/>
      <c r="E53" s="147"/>
      <c r="F53" s="147"/>
      <c r="G53" s="140"/>
      <c r="H53" s="51"/>
      <c r="I53" s="312"/>
      <c r="J53" s="199"/>
      <c r="K53" s="199"/>
      <c r="L53" s="199"/>
    </row>
    <row r="54" spans="1:12" s="3" customFormat="1" ht="15">
      <c r="A54" s="191"/>
      <c r="B54" s="40"/>
      <c r="C54" s="170"/>
      <c r="D54" s="147"/>
      <c r="E54" s="147"/>
      <c r="F54" s="147"/>
      <c r="G54" s="140"/>
      <c r="H54" s="51"/>
      <c r="I54" s="312"/>
      <c r="J54" s="199"/>
      <c r="K54" s="199"/>
      <c r="L54" s="199"/>
    </row>
    <row r="55" spans="1:12" s="3" customFormat="1" ht="15">
      <c r="A55" s="191"/>
      <c r="B55" s="40"/>
      <c r="C55" s="170"/>
      <c r="D55" s="147"/>
      <c r="E55" s="147"/>
      <c r="F55" s="147"/>
      <c r="G55" s="140"/>
      <c r="H55" s="51"/>
      <c r="I55" s="312"/>
      <c r="J55" s="199"/>
      <c r="K55" s="199"/>
      <c r="L55" s="199"/>
    </row>
    <row r="56" spans="1:12" s="3" customFormat="1" ht="15">
      <c r="A56" s="191"/>
      <c r="B56" s="40"/>
      <c r="C56" s="170"/>
      <c r="D56" s="147"/>
      <c r="E56" s="147"/>
      <c r="F56" s="147"/>
      <c r="G56" s="140"/>
      <c r="H56" s="51"/>
      <c r="I56" s="312"/>
      <c r="J56" s="199"/>
      <c r="K56" s="199"/>
      <c r="L56" s="199"/>
    </row>
    <row r="57" spans="1:12" s="3" customFormat="1" ht="15">
      <c r="A57" s="191"/>
      <c r="B57" s="40"/>
      <c r="C57" s="170"/>
      <c r="D57" s="147"/>
      <c r="E57" s="147"/>
      <c r="F57" s="147"/>
      <c r="G57" s="140"/>
      <c r="H57" s="51"/>
      <c r="I57" s="312"/>
      <c r="J57" s="199"/>
      <c r="K57" s="199"/>
      <c r="L57" s="199"/>
    </row>
    <row r="58" spans="1:12" s="3" customFormat="1" ht="15">
      <c r="A58" s="191"/>
      <c r="B58" s="40"/>
      <c r="C58" s="170"/>
      <c r="D58" s="147"/>
      <c r="E58" s="147"/>
      <c r="F58" s="147"/>
      <c r="G58" s="236"/>
      <c r="H58" s="40"/>
      <c r="I58" s="370"/>
      <c r="J58" s="39"/>
      <c r="K58" s="39"/>
      <c r="L58" s="39"/>
    </row>
    <row r="59" spans="1:12" s="3" customFormat="1" ht="15">
      <c r="A59" s="191"/>
      <c r="B59" s="40"/>
      <c r="C59" s="170"/>
      <c r="D59" s="147"/>
      <c r="E59" s="147"/>
      <c r="F59" s="147"/>
      <c r="G59" s="236"/>
      <c r="H59" s="40"/>
      <c r="I59" s="370"/>
      <c r="J59" s="39"/>
      <c r="K59" s="39"/>
      <c r="L59" s="39"/>
    </row>
    <row r="60" spans="1:12" s="3" customFormat="1" ht="15">
      <c r="A60" s="191"/>
      <c r="B60" s="40"/>
      <c r="C60" s="170"/>
      <c r="D60" s="147"/>
      <c r="E60" s="147"/>
      <c r="F60" s="147"/>
      <c r="G60" s="236"/>
      <c r="H60" s="40"/>
      <c r="I60" s="370"/>
      <c r="J60" s="39"/>
      <c r="K60" s="39"/>
      <c r="L60" s="39"/>
    </row>
    <row r="61" spans="1:12" s="3" customFormat="1" ht="15">
      <c r="A61" s="191"/>
      <c r="B61" s="40"/>
      <c r="C61" s="170"/>
      <c r="D61" s="147"/>
      <c r="E61" s="147"/>
      <c r="F61" s="147"/>
      <c r="G61" s="236"/>
      <c r="H61" s="40"/>
      <c r="I61" s="370"/>
      <c r="J61" s="39"/>
      <c r="K61" s="39"/>
      <c r="L61" s="39"/>
    </row>
    <row r="62" spans="1:12" s="3" customFormat="1" ht="15">
      <c r="A62" s="191"/>
      <c r="B62" s="40"/>
      <c r="C62" s="170"/>
      <c r="D62" s="147"/>
      <c r="E62" s="147"/>
      <c r="F62" s="147"/>
      <c r="G62" s="236"/>
      <c r="H62" s="40"/>
      <c r="I62" s="370"/>
      <c r="J62" s="39"/>
      <c r="K62" s="39"/>
      <c r="L62" s="39"/>
    </row>
    <row r="63" spans="1:12" s="3" customFormat="1" ht="15">
      <c r="A63" s="191"/>
      <c r="B63" s="40"/>
      <c r="C63" s="170"/>
      <c r="D63" s="147"/>
      <c r="E63" s="147"/>
      <c r="F63" s="147"/>
      <c r="G63" s="236"/>
      <c r="H63" s="40"/>
      <c r="I63" s="370"/>
      <c r="J63" s="39"/>
      <c r="K63" s="39"/>
      <c r="L63" s="39"/>
    </row>
    <row r="64" spans="1:12" s="3" customFormat="1" ht="15">
      <c r="A64" s="191"/>
      <c r="B64" s="40"/>
      <c r="C64" s="170"/>
      <c r="D64" s="147"/>
      <c r="E64" s="147"/>
      <c r="F64" s="147"/>
      <c r="G64" s="236"/>
      <c r="H64" s="40"/>
      <c r="I64" s="370"/>
      <c r="J64" s="39"/>
      <c r="K64" s="39"/>
      <c r="L64" s="39"/>
    </row>
    <row r="65" spans="1:12" s="3" customFormat="1" ht="15">
      <c r="A65" s="191"/>
      <c r="B65" s="40"/>
      <c r="C65" s="170"/>
      <c r="D65" s="147"/>
      <c r="E65" s="147"/>
      <c r="F65" s="147"/>
      <c r="G65" s="236"/>
      <c r="H65" s="40"/>
      <c r="I65" s="370"/>
      <c r="J65" s="39"/>
      <c r="K65" s="39"/>
      <c r="L65" s="39"/>
    </row>
    <row r="66" spans="1:12" s="3" customFormat="1" ht="15">
      <c r="A66" s="191"/>
      <c r="B66" s="40"/>
      <c r="C66" s="170"/>
      <c r="D66" s="147"/>
      <c r="E66" s="147"/>
      <c r="F66" s="147"/>
      <c r="G66" s="236"/>
      <c r="H66" s="40"/>
      <c r="I66" s="370"/>
      <c r="J66" s="39"/>
      <c r="K66" s="39"/>
      <c r="L66" s="39"/>
    </row>
    <row r="67" spans="1:12" s="3" customFormat="1" ht="15">
      <c r="A67" s="191"/>
      <c r="B67" s="40"/>
      <c r="C67" s="170"/>
      <c r="D67" s="147"/>
      <c r="E67" s="147"/>
      <c r="F67" s="147"/>
      <c r="G67" s="236"/>
      <c r="H67" s="40"/>
      <c r="I67" s="370"/>
      <c r="J67" s="39"/>
      <c r="K67" s="39"/>
      <c r="L67" s="39"/>
    </row>
    <row r="68" spans="1:12" s="3" customFormat="1" ht="15">
      <c r="A68" s="191"/>
      <c r="B68" s="40"/>
      <c r="C68" s="40"/>
      <c r="D68" s="147"/>
      <c r="E68" s="147"/>
      <c r="F68" s="147"/>
      <c r="G68" s="236"/>
      <c r="H68" s="40"/>
      <c r="I68" s="370"/>
      <c r="J68" s="39"/>
      <c r="K68" s="39"/>
      <c r="L68" s="39"/>
    </row>
    <row r="69" spans="1:12" s="3" customFormat="1" ht="15">
      <c r="A69" s="191"/>
      <c r="B69" s="40"/>
      <c r="C69" s="40"/>
      <c r="D69" s="147"/>
      <c r="E69" s="147"/>
      <c r="F69" s="147"/>
      <c r="G69" s="236"/>
      <c r="H69" s="40"/>
      <c r="I69" s="370"/>
      <c r="J69" s="39"/>
      <c r="K69" s="39"/>
      <c r="L69" s="39"/>
    </row>
    <row r="70" spans="1:12" s="3" customFormat="1" ht="15">
      <c r="A70" s="191"/>
      <c r="B70" s="40"/>
      <c r="C70" s="40"/>
      <c r="D70" s="147"/>
      <c r="E70" s="147"/>
      <c r="F70" s="147"/>
      <c r="G70" s="236"/>
      <c r="H70" s="40"/>
      <c r="I70" s="370"/>
      <c r="J70" s="39"/>
      <c r="K70" s="39"/>
      <c r="L70" s="39"/>
    </row>
    <row r="71" spans="1:12" s="3" customFormat="1" ht="15">
      <c r="A71" s="191"/>
      <c r="B71" s="40"/>
      <c r="C71" s="40"/>
      <c r="D71" s="147"/>
      <c r="E71" s="147"/>
      <c r="F71" s="147"/>
      <c r="G71" s="236"/>
      <c r="H71" s="40"/>
      <c r="I71" s="370"/>
      <c r="J71" s="39"/>
      <c r="K71" s="39"/>
      <c r="L71" s="39"/>
    </row>
    <row r="72" spans="1:12" s="3" customFormat="1" ht="15">
      <c r="A72" s="191"/>
      <c r="B72" s="40"/>
      <c r="C72" s="40"/>
      <c r="D72" s="147"/>
      <c r="E72" s="147"/>
      <c r="F72" s="147"/>
      <c r="G72" s="236"/>
      <c r="H72" s="40"/>
      <c r="I72" s="370"/>
      <c r="J72" s="39"/>
      <c r="K72" s="39"/>
      <c r="L72" s="39"/>
    </row>
    <row r="73" spans="1:12" s="3" customFormat="1" ht="15">
      <c r="A73" s="191"/>
      <c r="B73" s="40"/>
      <c r="C73" s="40"/>
      <c r="D73" s="147"/>
      <c r="E73" s="147"/>
      <c r="F73" s="147"/>
      <c r="G73" s="236"/>
      <c r="H73" s="40"/>
      <c r="I73" s="370"/>
      <c r="J73" s="39"/>
      <c r="K73" s="39"/>
      <c r="L73" s="39"/>
    </row>
    <row r="74" spans="1:12" s="3" customFormat="1" ht="15">
      <c r="A74" s="191"/>
      <c r="B74" s="40"/>
      <c r="C74" s="40"/>
      <c r="D74" s="147"/>
      <c r="E74" s="147"/>
      <c r="F74" s="147"/>
      <c r="G74" s="236"/>
      <c r="H74" s="40"/>
      <c r="I74" s="370"/>
      <c r="J74" s="39"/>
      <c r="K74" s="39"/>
      <c r="L74" s="39"/>
    </row>
    <row r="75" spans="1:12" s="3" customFormat="1" ht="15">
      <c r="A75" s="191"/>
      <c r="B75" s="40"/>
      <c r="C75" s="40"/>
      <c r="D75" s="147"/>
      <c r="E75" s="147"/>
      <c r="F75" s="147"/>
      <c r="G75" s="236"/>
      <c r="H75" s="40"/>
      <c r="I75" s="370"/>
      <c r="J75" s="39"/>
      <c r="K75" s="39"/>
      <c r="L75" s="39"/>
    </row>
    <row r="76" spans="1:12" s="3" customFormat="1" ht="15">
      <c r="A76" s="191"/>
      <c r="B76" s="40"/>
      <c r="C76" s="40"/>
      <c r="D76" s="147"/>
      <c r="E76" s="147"/>
      <c r="F76" s="147"/>
      <c r="G76" s="236"/>
      <c r="H76" s="40"/>
      <c r="I76" s="370"/>
      <c r="J76" s="39"/>
      <c r="K76" s="39"/>
      <c r="L76" s="39"/>
    </row>
    <row r="77" spans="1:12" s="3" customFormat="1" ht="15">
      <c r="A77" s="191"/>
      <c r="B77" s="40"/>
      <c r="C77" s="40"/>
      <c r="D77" s="147"/>
      <c r="E77" s="147"/>
      <c r="F77" s="147"/>
      <c r="G77" s="236"/>
      <c r="H77" s="40"/>
      <c r="I77" s="370"/>
      <c r="J77" s="39"/>
      <c r="K77" s="39"/>
      <c r="L77" s="39"/>
    </row>
    <row r="78" spans="1:12" s="3" customFormat="1" ht="15">
      <c r="A78" s="191"/>
      <c r="B78" s="40"/>
      <c r="C78" s="40"/>
      <c r="D78" s="147"/>
      <c r="E78" s="147"/>
      <c r="F78" s="147"/>
      <c r="G78" s="236"/>
      <c r="H78" s="40"/>
      <c r="I78" s="370"/>
      <c r="J78" s="39"/>
      <c r="K78" s="39"/>
      <c r="L78" s="39"/>
    </row>
    <row r="79" spans="1:12" s="3" customFormat="1" ht="15">
      <c r="A79" s="191"/>
      <c r="B79" s="40"/>
      <c r="C79" s="40"/>
      <c r="D79" s="147"/>
      <c r="E79" s="147"/>
      <c r="F79" s="147"/>
      <c r="G79" s="236"/>
      <c r="H79" s="40"/>
      <c r="I79" s="370"/>
      <c r="J79" s="39"/>
      <c r="K79" s="39"/>
      <c r="L79" s="39"/>
    </row>
    <row r="80" spans="1:12" s="3" customFormat="1" ht="15">
      <c r="A80" s="191"/>
      <c r="B80" s="40"/>
      <c r="C80" s="40"/>
      <c r="D80" s="147"/>
      <c r="E80" s="147"/>
      <c r="F80" s="147"/>
      <c r="G80" s="236"/>
      <c r="H80" s="40"/>
      <c r="I80" s="370"/>
      <c r="J80" s="39"/>
      <c r="K80" s="39"/>
      <c r="L80" s="39"/>
    </row>
    <row r="81" spans="1:12" s="3" customFormat="1" ht="15">
      <c r="A81" s="191"/>
      <c r="B81" s="40"/>
      <c r="C81" s="40"/>
      <c r="D81" s="147"/>
      <c r="E81" s="147"/>
      <c r="F81" s="147"/>
      <c r="G81" s="236"/>
      <c r="H81" s="40"/>
      <c r="I81" s="370"/>
      <c r="J81" s="39"/>
      <c r="K81" s="39"/>
      <c r="L81" s="39"/>
    </row>
    <row r="82" spans="1:12" s="3" customFormat="1" ht="15">
      <c r="A82" s="191"/>
      <c r="B82" s="40"/>
      <c r="C82" s="40"/>
      <c r="D82" s="147"/>
      <c r="E82" s="147"/>
      <c r="F82" s="147"/>
      <c r="G82" s="236"/>
      <c r="H82" s="40"/>
      <c r="I82" s="370"/>
      <c r="J82" s="39"/>
      <c r="K82" s="39"/>
      <c r="L82" s="39"/>
    </row>
    <row r="83" spans="1:12" s="3" customFormat="1" ht="15">
      <c r="A83" s="191"/>
      <c r="B83" s="40"/>
      <c r="C83" s="40"/>
      <c r="D83" s="147"/>
      <c r="E83" s="147"/>
      <c r="F83" s="147"/>
      <c r="G83" s="236"/>
      <c r="H83" s="40"/>
      <c r="I83" s="370"/>
      <c r="J83" s="39"/>
      <c r="K83" s="39"/>
      <c r="L83" s="39"/>
    </row>
    <row r="84" spans="1:12" s="3" customFormat="1" ht="15">
      <c r="A84" s="191"/>
      <c r="B84" s="40"/>
      <c r="C84" s="40"/>
      <c r="D84" s="147"/>
      <c r="E84" s="147"/>
      <c r="F84" s="147"/>
      <c r="G84" s="236"/>
      <c r="H84" s="40"/>
      <c r="I84" s="370"/>
      <c r="J84" s="39"/>
      <c r="K84" s="39"/>
      <c r="L84" s="39"/>
    </row>
    <row r="85" spans="1:12" s="3" customFormat="1" ht="15">
      <c r="A85" s="191"/>
      <c r="B85" s="40"/>
      <c r="C85" s="40"/>
      <c r="D85" s="39"/>
      <c r="E85" s="451"/>
      <c r="F85" s="39"/>
      <c r="G85" s="244"/>
      <c r="H85" s="352"/>
      <c r="I85" s="371"/>
      <c r="J85" s="36"/>
      <c r="K85" s="36"/>
      <c r="L85" s="36"/>
    </row>
    <row r="86" spans="1:12" s="3" customFormat="1" ht="15">
      <c r="A86" s="32"/>
      <c r="B86" s="346" t="s">
        <v>205</v>
      </c>
      <c r="C86" s="375">
        <f>SUM(C6:C85)</f>
        <v>78124290</v>
      </c>
      <c r="D86" s="277">
        <f>SUM(D6:D85)</f>
        <v>253940000</v>
      </c>
      <c r="E86" s="277">
        <f>SUM(E6:E85)</f>
        <v>22513736</v>
      </c>
      <c r="F86" s="277">
        <f>SUM(F6:F85)</f>
        <v>43825000</v>
      </c>
      <c r="G86" s="343"/>
      <c r="H86" s="228" t="s">
        <v>117</v>
      </c>
      <c r="I86" s="247">
        <f>I6+I37</f>
        <v>50656372</v>
      </c>
      <c r="J86" s="277">
        <f>J6+J37</f>
        <v>150350000</v>
      </c>
      <c r="K86" s="277">
        <f>K6+K37</f>
        <v>11934746</v>
      </c>
      <c r="L86" s="277">
        <f>L6+L37</f>
        <v>22710000</v>
      </c>
    </row>
    <row r="87" spans="1:12" s="3" customFormat="1" ht="15">
      <c r="A87" s="300"/>
      <c r="B87" s="301"/>
      <c r="C87" s="301"/>
      <c r="D87" s="302"/>
      <c r="E87" s="302"/>
      <c r="F87" s="303"/>
      <c r="G87" s="304" t="s">
        <v>2240</v>
      </c>
      <c r="H87" s="101"/>
      <c r="I87" s="372"/>
      <c r="J87" s="296"/>
      <c r="K87" s="296"/>
      <c r="L87" s="297"/>
    </row>
  </sheetData>
  <mergeCells count="9">
    <mergeCell ref="G42:L42"/>
    <mergeCell ref="A1:F1"/>
    <mergeCell ref="G1:L1"/>
    <mergeCell ref="A2:F2"/>
    <mergeCell ref="G2:L2"/>
    <mergeCell ref="A3:D3"/>
    <mergeCell ref="E3:F3"/>
    <mergeCell ref="G3:J3"/>
    <mergeCell ref="K3:L3"/>
  </mergeCells>
  <pageMargins left="0.78740157480314965" right="0.55118110236220474" top="0.55118110236220474" bottom="0.55118110236220474" header="0.31496062992125984" footer="0.31496062992125984"/>
  <pageSetup paperSize="9" firstPageNumber="60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9"/>
  <sheetViews>
    <sheetView topLeftCell="C1" workbookViewId="0">
      <selection activeCell="M41" sqref="M41"/>
    </sheetView>
  </sheetViews>
  <sheetFormatPr defaultRowHeight="17.45" customHeight="1"/>
  <cols>
    <col min="1" max="1" width="8.28515625" style="2" customWidth="1"/>
    <col min="2" max="2" width="34.140625" style="23" customWidth="1"/>
    <col min="3" max="3" width="11.42578125" style="23" customWidth="1"/>
    <col min="4" max="4" width="12" customWidth="1"/>
    <col min="5" max="5" width="11.42578125" customWidth="1"/>
    <col min="6" max="6" width="10.85546875" customWidth="1"/>
    <col min="7" max="7" width="7.42578125" style="24" customWidth="1"/>
    <col min="8" max="8" width="32" style="23" customWidth="1"/>
    <col min="9" max="9" width="13.140625" style="23" customWidth="1"/>
    <col min="10" max="10" width="12.5703125" customWidth="1"/>
    <col min="11" max="11" width="10.7109375" customWidth="1"/>
    <col min="12" max="12" width="12.28515625" customWidth="1"/>
  </cols>
  <sheetData>
    <row r="1" spans="1:12" ht="18.75">
      <c r="A1" s="617" t="s">
        <v>0</v>
      </c>
      <c r="B1" s="617"/>
      <c r="C1" s="617"/>
      <c r="D1" s="617"/>
      <c r="E1" s="617"/>
      <c r="F1" s="617"/>
      <c r="G1" s="617" t="s">
        <v>0</v>
      </c>
      <c r="H1" s="617"/>
      <c r="I1" s="617"/>
      <c r="J1" s="617"/>
      <c r="K1" s="617"/>
      <c r="L1" s="617"/>
    </row>
    <row r="2" spans="1:12" ht="15.75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5.6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2387</v>
      </c>
      <c r="H3" s="614"/>
      <c r="I3" s="614"/>
      <c r="J3" s="614"/>
      <c r="K3" s="613" t="s">
        <v>31</v>
      </c>
      <c r="L3" s="613"/>
    </row>
    <row r="4" spans="1:12" ht="40.9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2" ht="24">
      <c r="A5" s="362" t="s">
        <v>1163</v>
      </c>
      <c r="B5" s="336" t="s">
        <v>1448</v>
      </c>
      <c r="C5" s="336"/>
      <c r="D5" s="336"/>
      <c r="E5" s="336"/>
      <c r="F5" s="336"/>
      <c r="G5" s="231" t="s">
        <v>1210</v>
      </c>
      <c r="H5" s="231" t="s">
        <v>2389</v>
      </c>
      <c r="I5" s="183"/>
      <c r="J5" s="231"/>
      <c r="K5" s="231"/>
      <c r="L5" s="231"/>
    </row>
    <row r="6" spans="1:12" ht="15.6" customHeight="1">
      <c r="A6" s="337" t="s">
        <v>1164</v>
      </c>
      <c r="B6" s="170" t="s">
        <v>1165</v>
      </c>
      <c r="C6" s="170">
        <v>0</v>
      </c>
      <c r="D6" s="338">
        <v>55500000</v>
      </c>
      <c r="E6" s="169">
        <v>0</v>
      </c>
      <c r="F6" s="338">
        <v>5500000</v>
      </c>
      <c r="G6" s="240" t="s">
        <v>1211</v>
      </c>
      <c r="H6" s="227" t="s">
        <v>1212</v>
      </c>
      <c r="I6" s="162">
        <v>0</v>
      </c>
      <c r="J6" s="273">
        <v>0</v>
      </c>
      <c r="K6" s="151">
        <v>0</v>
      </c>
      <c r="L6" s="162">
        <v>0</v>
      </c>
    </row>
    <row r="7" spans="1:12" ht="16.899999999999999" customHeight="1">
      <c r="A7" s="337" t="s">
        <v>1166</v>
      </c>
      <c r="B7" s="170" t="s">
        <v>1167</v>
      </c>
      <c r="C7" s="170">
        <v>0</v>
      </c>
      <c r="D7" s="338">
        <v>400000</v>
      </c>
      <c r="E7" s="169">
        <v>420630</v>
      </c>
      <c r="F7" s="338">
        <v>400000</v>
      </c>
      <c r="G7" s="240" t="s">
        <v>1213</v>
      </c>
      <c r="H7" s="227" t="s">
        <v>37</v>
      </c>
      <c r="I7" s="162">
        <v>18015</v>
      </c>
      <c r="J7" s="325">
        <v>200000</v>
      </c>
      <c r="K7" s="150">
        <v>9230</v>
      </c>
      <c r="L7" s="162">
        <v>0</v>
      </c>
    </row>
    <row r="8" spans="1:12" ht="16.149999999999999" customHeight="1">
      <c r="A8" s="337" t="s">
        <v>1168</v>
      </c>
      <c r="B8" s="170" t="s">
        <v>1169</v>
      </c>
      <c r="C8" s="170">
        <v>432100</v>
      </c>
      <c r="D8" s="338">
        <v>0</v>
      </c>
      <c r="E8" s="169">
        <v>32900</v>
      </c>
      <c r="F8" s="338">
        <v>40000</v>
      </c>
      <c r="G8" s="240" t="s">
        <v>1214</v>
      </c>
      <c r="H8" s="227" t="s">
        <v>39</v>
      </c>
      <c r="I8" s="162">
        <v>0</v>
      </c>
      <c r="J8" s="325">
        <v>0</v>
      </c>
      <c r="K8" s="325">
        <v>0</v>
      </c>
      <c r="L8" s="325">
        <v>0</v>
      </c>
    </row>
    <row r="9" spans="1:12" ht="15" customHeight="1">
      <c r="A9" s="337" t="s">
        <v>1170</v>
      </c>
      <c r="B9" s="170" t="s">
        <v>1171</v>
      </c>
      <c r="C9" s="170">
        <v>15784532</v>
      </c>
      <c r="D9" s="338">
        <v>0</v>
      </c>
      <c r="E9" s="169">
        <v>9428200</v>
      </c>
      <c r="F9" s="338">
        <v>8000000</v>
      </c>
      <c r="G9" s="240" t="s">
        <v>1215</v>
      </c>
      <c r="H9" s="227" t="s">
        <v>41</v>
      </c>
      <c r="I9" s="162">
        <v>0</v>
      </c>
      <c r="J9" s="273">
        <v>0</v>
      </c>
      <c r="K9" s="273">
        <v>0</v>
      </c>
      <c r="L9" s="273">
        <v>0</v>
      </c>
    </row>
    <row r="10" spans="1:12" ht="15.6" customHeight="1">
      <c r="A10" s="337" t="s">
        <v>1172</v>
      </c>
      <c r="B10" s="170" t="s">
        <v>1173</v>
      </c>
      <c r="C10" s="170">
        <v>2030400</v>
      </c>
      <c r="D10" s="338">
        <v>300000</v>
      </c>
      <c r="E10" s="169">
        <v>2227600</v>
      </c>
      <c r="F10" s="338">
        <v>1850000</v>
      </c>
      <c r="G10" s="135" t="s">
        <v>44</v>
      </c>
      <c r="H10" s="228" t="s">
        <v>45</v>
      </c>
      <c r="I10" s="247">
        <f>SUM(I6:I9)</f>
        <v>18015</v>
      </c>
      <c r="J10" s="277">
        <f>SUM(J6:J9)</f>
        <v>200000</v>
      </c>
      <c r="K10" s="277">
        <f>SUM(K6:K9)</f>
        <v>9230</v>
      </c>
      <c r="L10" s="277">
        <f>SUM(L6:L9)</f>
        <v>0</v>
      </c>
    </row>
    <row r="11" spans="1:12" ht="17.45" customHeight="1">
      <c r="A11" s="337" t="s">
        <v>1174</v>
      </c>
      <c r="B11" s="170" t="s">
        <v>1175</v>
      </c>
      <c r="C11" s="170">
        <v>2120800</v>
      </c>
      <c r="D11" s="338">
        <v>3700000</v>
      </c>
      <c r="E11" s="169">
        <v>1825100</v>
      </c>
      <c r="F11" s="338">
        <v>1820000</v>
      </c>
      <c r="G11" s="227"/>
      <c r="H11" s="138" t="s">
        <v>798</v>
      </c>
      <c r="I11" s="166"/>
      <c r="J11" s="147"/>
      <c r="K11" s="147"/>
      <c r="L11" s="147"/>
    </row>
    <row r="12" spans="1:12" ht="16.899999999999999" customHeight="1">
      <c r="A12" s="337" t="s">
        <v>1176</v>
      </c>
      <c r="B12" s="170" t="s">
        <v>2789</v>
      </c>
      <c r="C12" s="170">
        <v>4528600</v>
      </c>
      <c r="D12" s="338">
        <v>1700000</v>
      </c>
      <c r="E12" s="169">
        <v>2024500</v>
      </c>
      <c r="F12" s="340">
        <v>1600000</v>
      </c>
      <c r="G12" s="240" t="s">
        <v>1216</v>
      </c>
      <c r="H12" s="227" t="s">
        <v>47</v>
      </c>
      <c r="I12" s="162">
        <v>6064285</v>
      </c>
      <c r="J12" s="273">
        <v>8000000</v>
      </c>
      <c r="K12" s="150">
        <v>6492265</v>
      </c>
      <c r="L12" s="162">
        <v>12000000</v>
      </c>
    </row>
    <row r="13" spans="1:12" ht="15">
      <c r="A13" s="337" t="s">
        <v>1177</v>
      </c>
      <c r="B13" s="170" t="s">
        <v>1178</v>
      </c>
      <c r="C13" s="170">
        <v>24338500</v>
      </c>
      <c r="D13" s="338">
        <v>15000000</v>
      </c>
      <c r="E13" s="169">
        <v>6618300</v>
      </c>
      <c r="F13" s="338">
        <v>6600000</v>
      </c>
      <c r="G13" s="108" t="s">
        <v>2718</v>
      </c>
      <c r="H13" s="185" t="s">
        <v>114</v>
      </c>
      <c r="I13" s="369">
        <v>0</v>
      </c>
      <c r="J13" s="273">
        <v>3200000</v>
      </c>
      <c r="K13" s="273">
        <v>0</v>
      </c>
      <c r="L13" s="273">
        <v>3960000</v>
      </c>
    </row>
    <row r="14" spans="1:12" ht="15">
      <c r="A14" s="337" t="s">
        <v>1179</v>
      </c>
      <c r="B14" s="170" t="s">
        <v>1180</v>
      </c>
      <c r="C14" s="170">
        <v>449200</v>
      </c>
      <c r="D14" s="338">
        <v>0</v>
      </c>
      <c r="E14" s="169">
        <v>49300</v>
      </c>
      <c r="F14" s="340">
        <v>60000</v>
      </c>
      <c r="G14" s="240" t="s">
        <v>1217</v>
      </c>
      <c r="H14" s="227" t="s">
        <v>51</v>
      </c>
      <c r="I14" s="162">
        <v>0</v>
      </c>
      <c r="J14" s="273">
        <v>50000</v>
      </c>
      <c r="K14" s="150">
        <v>0</v>
      </c>
      <c r="L14" s="162">
        <v>50000</v>
      </c>
    </row>
    <row r="15" spans="1:12" ht="24">
      <c r="A15" s="337" t="s">
        <v>1181</v>
      </c>
      <c r="B15" s="170" t="s">
        <v>2792</v>
      </c>
      <c r="C15" s="170">
        <v>1456000</v>
      </c>
      <c r="D15" s="338">
        <v>1500000</v>
      </c>
      <c r="E15" s="169">
        <v>1375500</v>
      </c>
      <c r="F15" s="338">
        <v>1300000</v>
      </c>
      <c r="G15" s="240" t="s">
        <v>1218</v>
      </c>
      <c r="H15" s="227" t="s">
        <v>1219</v>
      </c>
      <c r="I15" s="162">
        <v>0</v>
      </c>
      <c r="J15" s="273">
        <v>200000</v>
      </c>
      <c r="K15" s="150">
        <v>0</v>
      </c>
      <c r="L15" s="162">
        <v>50000</v>
      </c>
    </row>
    <row r="16" spans="1:12" ht="24">
      <c r="A16" s="337" t="s">
        <v>1182</v>
      </c>
      <c r="B16" s="170" t="s">
        <v>1183</v>
      </c>
      <c r="C16" s="170">
        <v>153300</v>
      </c>
      <c r="D16" s="338">
        <v>150000</v>
      </c>
      <c r="E16" s="169">
        <v>18800</v>
      </c>
      <c r="F16" s="340">
        <v>20000</v>
      </c>
      <c r="G16" s="240" t="s">
        <v>1220</v>
      </c>
      <c r="H16" s="227" t="s">
        <v>688</v>
      </c>
      <c r="I16" s="162">
        <v>0</v>
      </c>
      <c r="J16" s="273">
        <v>200000</v>
      </c>
      <c r="K16" s="150">
        <v>23107</v>
      </c>
      <c r="L16" s="162">
        <v>200000</v>
      </c>
    </row>
    <row r="17" spans="1:12" ht="14.45" customHeight="1">
      <c r="A17" s="337" t="s">
        <v>1184</v>
      </c>
      <c r="B17" s="170" t="s">
        <v>2855</v>
      </c>
      <c r="C17" s="170">
        <v>1521000</v>
      </c>
      <c r="D17" s="338">
        <v>0</v>
      </c>
      <c r="E17" s="169">
        <v>14000</v>
      </c>
      <c r="F17" s="338">
        <v>20000</v>
      </c>
      <c r="G17" s="240" t="s">
        <v>1221</v>
      </c>
      <c r="H17" s="227" t="s">
        <v>61</v>
      </c>
      <c r="I17" s="162">
        <v>0</v>
      </c>
      <c r="J17" s="273">
        <v>50000</v>
      </c>
      <c r="K17" s="150">
        <v>0</v>
      </c>
      <c r="L17" s="162">
        <v>150000</v>
      </c>
    </row>
    <row r="18" spans="1:12" ht="13.15" customHeight="1">
      <c r="A18" s="141" t="s">
        <v>1185</v>
      </c>
      <c r="B18" s="165" t="s">
        <v>1186</v>
      </c>
      <c r="C18" s="165">
        <v>5812160</v>
      </c>
      <c r="D18" s="142">
        <v>3000000</v>
      </c>
      <c r="E18" s="150">
        <v>60400</v>
      </c>
      <c r="F18" s="150">
        <v>60000</v>
      </c>
      <c r="G18" s="240" t="s">
        <v>1222</v>
      </c>
      <c r="H18" s="227" t="s">
        <v>67</v>
      </c>
      <c r="I18" s="162">
        <v>12720</v>
      </c>
      <c r="J18" s="273">
        <v>100000</v>
      </c>
      <c r="K18" s="150">
        <v>13100</v>
      </c>
      <c r="L18" s="162">
        <v>50000</v>
      </c>
    </row>
    <row r="19" spans="1:12" ht="15.6" customHeight="1">
      <c r="A19" s="146" t="s">
        <v>1187</v>
      </c>
      <c r="B19" s="153" t="s">
        <v>1188</v>
      </c>
      <c r="C19" s="170">
        <v>2816000</v>
      </c>
      <c r="D19" s="147">
        <v>1400000</v>
      </c>
      <c r="E19" s="150">
        <v>0</v>
      </c>
      <c r="F19" s="147">
        <v>100000</v>
      </c>
      <c r="G19" s="240" t="s">
        <v>1223</v>
      </c>
      <c r="H19" s="227" t="s">
        <v>73</v>
      </c>
      <c r="I19" s="162">
        <v>0</v>
      </c>
      <c r="J19" s="273">
        <v>20000</v>
      </c>
      <c r="K19" s="150">
        <v>0</v>
      </c>
      <c r="L19" s="162">
        <v>0</v>
      </c>
    </row>
    <row r="20" spans="1:12" ht="16.149999999999999" customHeight="1">
      <c r="A20" s="146" t="s">
        <v>1189</v>
      </c>
      <c r="B20" s="153" t="s">
        <v>1190</v>
      </c>
      <c r="C20" s="170">
        <v>2683200</v>
      </c>
      <c r="D20" s="147">
        <v>1300000</v>
      </c>
      <c r="E20" s="150">
        <v>0</v>
      </c>
      <c r="F20" s="147">
        <v>100000</v>
      </c>
      <c r="G20" s="240" t="s">
        <v>1224</v>
      </c>
      <c r="H20" s="227" t="s">
        <v>82</v>
      </c>
      <c r="I20" s="162">
        <v>12580</v>
      </c>
      <c r="J20" s="273">
        <v>200000</v>
      </c>
      <c r="K20" s="150">
        <v>21938</v>
      </c>
      <c r="L20" s="162">
        <v>100000</v>
      </c>
    </row>
    <row r="21" spans="1:12" ht="16.149999999999999" customHeight="1">
      <c r="A21" s="187" t="s">
        <v>1191</v>
      </c>
      <c r="B21" s="185" t="s">
        <v>1192</v>
      </c>
      <c r="C21" s="170">
        <v>659600</v>
      </c>
      <c r="D21" s="147">
        <v>300000</v>
      </c>
      <c r="E21" s="147">
        <v>0</v>
      </c>
      <c r="F21" s="147">
        <v>50000</v>
      </c>
      <c r="G21" s="240" t="s">
        <v>1225</v>
      </c>
      <c r="H21" s="227" t="s">
        <v>86</v>
      </c>
      <c r="I21" s="162">
        <v>0</v>
      </c>
      <c r="J21" s="273">
        <v>200000</v>
      </c>
      <c r="K21" s="150">
        <v>158206</v>
      </c>
      <c r="L21" s="162">
        <v>200000</v>
      </c>
    </row>
    <row r="22" spans="1:12" ht="16.149999999999999" customHeight="1">
      <c r="A22" s="187" t="s">
        <v>1193</v>
      </c>
      <c r="B22" s="185" t="s">
        <v>1194</v>
      </c>
      <c r="C22" s="170">
        <v>704000</v>
      </c>
      <c r="D22" s="147">
        <v>300000</v>
      </c>
      <c r="E22" s="147">
        <v>30700</v>
      </c>
      <c r="F22" s="147">
        <v>30000</v>
      </c>
      <c r="G22" s="240" t="s">
        <v>1226</v>
      </c>
      <c r="H22" s="227" t="s">
        <v>2793</v>
      </c>
      <c r="I22" s="162">
        <v>0</v>
      </c>
      <c r="J22" s="273">
        <v>200000</v>
      </c>
      <c r="K22" s="150">
        <v>169390</v>
      </c>
      <c r="L22" s="162">
        <v>0</v>
      </c>
    </row>
    <row r="23" spans="1:12" ht="24">
      <c r="A23" s="187" t="s">
        <v>1195</v>
      </c>
      <c r="B23" s="185" t="s">
        <v>1196</v>
      </c>
      <c r="C23" s="170">
        <v>1363500</v>
      </c>
      <c r="D23" s="147">
        <v>600000</v>
      </c>
      <c r="E23" s="147">
        <v>0</v>
      </c>
      <c r="F23" s="147">
        <v>100000</v>
      </c>
      <c r="G23" s="240" t="s">
        <v>1227</v>
      </c>
      <c r="H23" s="227" t="s">
        <v>2852</v>
      </c>
      <c r="I23" s="162">
        <v>35279600</v>
      </c>
      <c r="J23" s="273">
        <v>80000000</v>
      </c>
      <c r="K23" s="150">
        <v>7134300</v>
      </c>
      <c r="L23" s="162">
        <v>0</v>
      </c>
    </row>
    <row r="24" spans="1:12" ht="24">
      <c r="A24" s="187" t="s">
        <v>1197</v>
      </c>
      <c r="B24" s="185" t="s">
        <v>2765</v>
      </c>
      <c r="C24" s="170">
        <v>2688000</v>
      </c>
      <c r="D24" s="147">
        <v>1300000</v>
      </c>
      <c r="E24" s="147">
        <v>340200</v>
      </c>
      <c r="F24" s="147">
        <v>330000</v>
      </c>
      <c r="G24" s="240" t="s">
        <v>1228</v>
      </c>
      <c r="H24" s="227" t="s">
        <v>1229</v>
      </c>
      <c r="I24" s="162">
        <v>0</v>
      </c>
      <c r="J24" s="273">
        <v>10000</v>
      </c>
      <c r="K24" s="150">
        <v>0</v>
      </c>
      <c r="L24" s="162">
        <v>50000</v>
      </c>
    </row>
    <row r="25" spans="1:12" ht="24">
      <c r="A25" s="187" t="s">
        <v>1198</v>
      </c>
      <c r="B25" s="185" t="s">
        <v>1199</v>
      </c>
      <c r="C25" s="170">
        <v>0</v>
      </c>
      <c r="D25" s="147">
        <v>0</v>
      </c>
      <c r="E25" s="147">
        <v>0</v>
      </c>
      <c r="F25" s="147">
        <v>10000</v>
      </c>
      <c r="G25" s="240" t="s">
        <v>1230</v>
      </c>
      <c r="H25" s="227" t="s">
        <v>2785</v>
      </c>
      <c r="I25" s="162">
        <v>50000</v>
      </c>
      <c r="J25" s="273">
        <v>100000</v>
      </c>
      <c r="K25" s="273">
        <v>0</v>
      </c>
      <c r="L25" s="273">
        <v>0</v>
      </c>
    </row>
    <row r="26" spans="1:12" ht="13.9" customHeight="1">
      <c r="A26" s="187" t="s">
        <v>1200</v>
      </c>
      <c r="B26" s="227" t="s">
        <v>2790</v>
      </c>
      <c r="C26" s="170">
        <v>0</v>
      </c>
      <c r="D26" s="147">
        <v>6000000</v>
      </c>
      <c r="E26" s="147">
        <v>0</v>
      </c>
      <c r="F26" s="147">
        <v>0</v>
      </c>
      <c r="G26" s="240" t="s">
        <v>1231</v>
      </c>
      <c r="H26" s="227" t="s">
        <v>184</v>
      </c>
      <c r="I26" s="162">
        <v>28372</v>
      </c>
      <c r="J26" s="273">
        <v>100000</v>
      </c>
      <c r="K26" s="150">
        <v>0</v>
      </c>
      <c r="L26" s="162">
        <v>0</v>
      </c>
    </row>
    <row r="27" spans="1:12" ht="15.6" customHeight="1">
      <c r="A27" s="187" t="s">
        <v>1201</v>
      </c>
      <c r="B27" s="185" t="s">
        <v>1202</v>
      </c>
      <c r="C27" s="170">
        <v>110000</v>
      </c>
      <c r="D27" s="147">
        <v>200000</v>
      </c>
      <c r="E27" s="147">
        <v>2348000</v>
      </c>
      <c r="F27" s="147">
        <v>1000000</v>
      </c>
      <c r="G27" s="240" t="s">
        <v>1232</v>
      </c>
      <c r="H27" s="227" t="s">
        <v>97</v>
      </c>
      <c r="I27" s="162">
        <v>4130</v>
      </c>
      <c r="J27" s="273">
        <v>50000</v>
      </c>
      <c r="K27" s="150">
        <v>0</v>
      </c>
      <c r="L27" s="162">
        <v>50000</v>
      </c>
    </row>
    <row r="28" spans="1:12" ht="16.149999999999999" customHeight="1">
      <c r="A28" s="187" t="s">
        <v>1203</v>
      </c>
      <c r="B28" s="185" t="s">
        <v>2766</v>
      </c>
      <c r="C28" s="170">
        <v>336000</v>
      </c>
      <c r="D28" s="147">
        <v>200000</v>
      </c>
      <c r="E28" s="147">
        <v>2288000</v>
      </c>
      <c r="F28" s="147">
        <v>2000000</v>
      </c>
      <c r="G28" s="240" t="s">
        <v>1233</v>
      </c>
      <c r="H28" s="227" t="s">
        <v>393</v>
      </c>
      <c r="I28" s="162">
        <v>400</v>
      </c>
      <c r="J28" s="273">
        <v>100000</v>
      </c>
      <c r="K28" s="150">
        <v>0</v>
      </c>
      <c r="L28" s="162">
        <v>50000</v>
      </c>
    </row>
    <row r="29" spans="1:12" ht="15.6" customHeight="1">
      <c r="A29" s="187" t="s">
        <v>1204</v>
      </c>
      <c r="B29" s="185" t="s">
        <v>2767</v>
      </c>
      <c r="C29" s="170">
        <v>18759600</v>
      </c>
      <c r="D29" s="147">
        <v>20000000</v>
      </c>
      <c r="E29" s="147">
        <v>8617000</v>
      </c>
      <c r="F29" s="147">
        <v>10000000</v>
      </c>
      <c r="G29" s="240" t="s">
        <v>1234</v>
      </c>
      <c r="H29" s="227" t="s">
        <v>186</v>
      </c>
      <c r="I29" s="162">
        <v>0</v>
      </c>
      <c r="J29" s="273">
        <v>100000</v>
      </c>
      <c r="K29" s="150">
        <v>0</v>
      </c>
      <c r="L29" s="162">
        <v>50000</v>
      </c>
    </row>
    <row r="30" spans="1:12" ht="24">
      <c r="A30" s="187" t="s">
        <v>1205</v>
      </c>
      <c r="B30" s="185" t="s">
        <v>1206</v>
      </c>
      <c r="C30" s="170">
        <v>1838600</v>
      </c>
      <c r="D30" s="147">
        <v>2000000</v>
      </c>
      <c r="E30" s="147">
        <v>797600</v>
      </c>
      <c r="F30" s="147">
        <v>850000</v>
      </c>
      <c r="G30" s="108" t="s">
        <v>1235</v>
      </c>
      <c r="H30" s="185" t="s">
        <v>458</v>
      </c>
      <c r="I30" s="162">
        <v>1570050</v>
      </c>
      <c r="J30" s="273">
        <v>1000000</v>
      </c>
      <c r="K30" s="273">
        <v>493807</v>
      </c>
      <c r="L30" s="273">
        <v>8660000</v>
      </c>
    </row>
    <row r="31" spans="1:12" ht="15">
      <c r="A31" s="187" t="s">
        <v>1207</v>
      </c>
      <c r="B31" s="185" t="s">
        <v>2791</v>
      </c>
      <c r="C31" s="170">
        <v>7013000</v>
      </c>
      <c r="D31" s="147">
        <v>1000000</v>
      </c>
      <c r="E31" s="147">
        <v>4570900</v>
      </c>
      <c r="F31" s="147">
        <v>5000000</v>
      </c>
      <c r="G31" s="108" t="s">
        <v>1236</v>
      </c>
      <c r="H31" s="184" t="s">
        <v>99</v>
      </c>
      <c r="I31" s="369">
        <v>0</v>
      </c>
      <c r="J31" s="273">
        <v>100000</v>
      </c>
      <c r="K31" s="273">
        <v>0</v>
      </c>
      <c r="L31" s="273">
        <v>0</v>
      </c>
    </row>
    <row r="32" spans="1:12" ht="16.149999999999999" customHeight="1">
      <c r="A32" s="187" t="s">
        <v>1208</v>
      </c>
      <c r="B32" s="185" t="s">
        <v>1209</v>
      </c>
      <c r="C32" s="170">
        <v>0</v>
      </c>
      <c r="D32" s="147">
        <v>100000</v>
      </c>
      <c r="E32" s="147">
        <v>7900</v>
      </c>
      <c r="F32" s="147">
        <v>10000</v>
      </c>
      <c r="G32" s="240" t="s">
        <v>1237</v>
      </c>
      <c r="H32" s="185" t="s">
        <v>869</v>
      </c>
      <c r="I32" s="369">
        <v>0</v>
      </c>
      <c r="J32" s="273">
        <v>200000</v>
      </c>
      <c r="K32" s="273">
        <v>0</v>
      </c>
      <c r="L32" s="273">
        <v>50000</v>
      </c>
    </row>
    <row r="33" spans="1:12" ht="17.45" customHeight="1">
      <c r="A33" s="337"/>
      <c r="B33" s="170"/>
      <c r="C33" s="170"/>
      <c r="D33" s="338"/>
      <c r="E33" s="169"/>
      <c r="F33" s="340"/>
      <c r="G33" s="108" t="s">
        <v>1238</v>
      </c>
      <c r="H33" s="185" t="s">
        <v>870</v>
      </c>
      <c r="I33" s="369">
        <v>0</v>
      </c>
      <c r="J33" s="273">
        <v>100000</v>
      </c>
      <c r="K33" s="273">
        <v>0</v>
      </c>
      <c r="L33" s="273">
        <v>0</v>
      </c>
    </row>
    <row r="34" spans="1:12" ht="22.9" customHeight="1">
      <c r="A34" s="337"/>
      <c r="B34" s="170"/>
      <c r="C34" s="170"/>
      <c r="D34" s="338"/>
      <c r="E34" s="169"/>
      <c r="F34" s="340"/>
      <c r="G34" s="108" t="s">
        <v>1239</v>
      </c>
      <c r="H34" s="185" t="s">
        <v>478</v>
      </c>
      <c r="I34" s="369">
        <v>0</v>
      </c>
      <c r="J34" s="273">
        <v>100000</v>
      </c>
      <c r="K34" s="273">
        <v>0</v>
      </c>
      <c r="L34" s="273">
        <v>0</v>
      </c>
    </row>
    <row r="35" spans="1:12" ht="24">
      <c r="A35" s="337"/>
      <c r="B35" s="170"/>
      <c r="C35" s="170"/>
      <c r="D35" s="338"/>
      <c r="E35" s="169"/>
      <c r="F35" s="338"/>
      <c r="G35" s="108" t="s">
        <v>1240</v>
      </c>
      <c r="H35" s="185" t="s">
        <v>871</v>
      </c>
      <c r="I35" s="369">
        <v>0</v>
      </c>
      <c r="J35" s="273">
        <v>100000</v>
      </c>
      <c r="K35" s="273">
        <v>0</v>
      </c>
      <c r="L35" s="273">
        <v>150000</v>
      </c>
    </row>
    <row r="36" spans="1:12" ht="16.149999999999999" customHeight="1">
      <c r="A36" s="141"/>
      <c r="B36" s="165"/>
      <c r="C36" s="165"/>
      <c r="D36" s="142"/>
      <c r="E36" s="150"/>
      <c r="F36" s="150"/>
      <c r="G36" s="383" t="s">
        <v>2650</v>
      </c>
      <c r="H36" s="146" t="s">
        <v>2157</v>
      </c>
      <c r="I36" s="260">
        <v>0</v>
      </c>
      <c r="J36" s="241">
        <v>0</v>
      </c>
      <c r="K36" s="241">
        <v>0</v>
      </c>
      <c r="L36" s="241">
        <v>500000</v>
      </c>
    </row>
    <row r="37" spans="1:12" ht="16.149999999999999" customHeight="1">
      <c r="A37" s="146"/>
      <c r="B37" s="153"/>
      <c r="C37" s="170"/>
      <c r="D37" s="147"/>
      <c r="E37" s="150"/>
      <c r="F37" s="147"/>
      <c r="G37" s="192" t="s">
        <v>115</v>
      </c>
      <c r="H37" s="116" t="s">
        <v>116</v>
      </c>
      <c r="I37" s="247">
        <f>SUM(I12:I36)</f>
        <v>43022137</v>
      </c>
      <c r="J37" s="257">
        <f ca="1">SUM(J12:J37)</f>
        <v>94480000</v>
      </c>
      <c r="K37" s="257">
        <f ca="1">SUM(K12:K37)</f>
        <v>14506113</v>
      </c>
      <c r="L37" s="257">
        <f>SUM(L12:L36)</f>
        <v>26320000</v>
      </c>
    </row>
    <row r="38" spans="1:12" ht="16.899999999999999" customHeight="1">
      <c r="A38" s="146"/>
      <c r="B38" s="153"/>
      <c r="C38" s="170"/>
      <c r="D38" s="147"/>
      <c r="E38" s="150"/>
      <c r="F38" s="147"/>
      <c r="G38" s="509"/>
      <c r="H38" s="40"/>
      <c r="I38" s="370"/>
      <c r="J38" s="39"/>
      <c r="K38" s="39"/>
      <c r="L38" s="39"/>
    </row>
    <row r="39" spans="1:12" ht="16.149999999999999" customHeight="1">
      <c r="A39" s="187"/>
      <c r="B39" s="185"/>
      <c r="C39" s="170"/>
      <c r="D39" s="147"/>
      <c r="E39" s="147"/>
      <c r="F39" s="147"/>
      <c r="G39" s="509"/>
      <c r="H39" s="100"/>
      <c r="I39" s="100"/>
      <c r="J39" s="19"/>
      <c r="K39" s="19"/>
      <c r="L39" s="19"/>
    </row>
    <row r="40" spans="1:12" ht="14.45" customHeight="1">
      <c r="A40" s="187"/>
      <c r="B40" s="185"/>
      <c r="C40" s="170"/>
      <c r="D40" s="147"/>
      <c r="E40" s="147"/>
      <c r="F40" s="147"/>
      <c r="G40" s="509"/>
      <c r="H40" s="100"/>
      <c r="I40" s="100"/>
      <c r="J40" s="19"/>
      <c r="K40" s="19"/>
      <c r="L40" s="19"/>
    </row>
    <row r="41" spans="1:12" ht="15.6" customHeight="1">
      <c r="A41" s="187"/>
      <c r="B41" s="185"/>
      <c r="C41" s="170"/>
      <c r="D41" s="147"/>
      <c r="E41" s="147"/>
      <c r="F41" s="147"/>
      <c r="G41" s="130"/>
      <c r="H41" s="116" t="s">
        <v>117</v>
      </c>
      <c r="I41" s="247">
        <f>I10+I37</f>
        <v>43040152</v>
      </c>
      <c r="J41" s="247">
        <f ca="1">J10+J37</f>
        <v>94680000</v>
      </c>
      <c r="K41" s="247">
        <f ca="1">K10+K37</f>
        <v>14515343</v>
      </c>
      <c r="L41" s="247">
        <f>L10+L37</f>
        <v>26320000</v>
      </c>
    </row>
    <row r="42" spans="1:12" s="3" customFormat="1" ht="15">
      <c r="A42" s="32"/>
      <c r="B42" s="346" t="s">
        <v>205</v>
      </c>
      <c r="C42" s="277">
        <f>SUM(C6:C41)</f>
        <v>97598092</v>
      </c>
      <c r="D42" s="277">
        <f>SUM(D6:D41)</f>
        <v>115950000</v>
      </c>
      <c r="E42" s="277">
        <f ca="1">SUM(E6:E77)</f>
        <v>43095530</v>
      </c>
      <c r="F42" s="277">
        <f ca="1">SUM(F6:F43)</f>
        <v>46850000</v>
      </c>
      <c r="G42" s="618" t="s">
        <v>2240</v>
      </c>
      <c r="H42" s="618"/>
      <c r="I42" s="618"/>
      <c r="J42" s="618"/>
      <c r="K42" s="618"/>
      <c r="L42" s="618"/>
    </row>
    <row r="43" spans="1:12" s="3" customFormat="1" ht="15">
      <c r="A43" s="512"/>
      <c r="B43" s="513"/>
      <c r="C43" s="514"/>
      <c r="D43" s="515"/>
      <c r="E43" s="515"/>
      <c r="F43" s="515"/>
      <c r="G43" s="283"/>
      <c r="H43" s="167"/>
      <c r="I43" s="373"/>
      <c r="J43" s="37"/>
      <c r="K43" s="37"/>
      <c r="L43" s="37"/>
    </row>
    <row r="44" spans="1:12" s="3" customFormat="1" ht="15">
      <c r="A44" s="281"/>
      <c r="B44" s="377"/>
      <c r="C44" s="376"/>
      <c r="D44" s="235"/>
      <c r="E44" s="235"/>
      <c r="F44" s="235"/>
      <c r="G44" s="283"/>
      <c r="H44" s="167"/>
      <c r="I44" s="373"/>
      <c r="J44" s="37"/>
      <c r="K44" s="37"/>
      <c r="L44" s="37"/>
    </row>
    <row r="45" spans="1:12" s="3" customFormat="1" ht="15">
      <c r="A45" s="281"/>
      <c r="B45" s="377"/>
      <c r="C45" s="376"/>
      <c r="D45" s="235"/>
      <c r="E45" s="235"/>
      <c r="F45" s="235"/>
      <c r="G45" s="283"/>
      <c r="H45" s="167"/>
      <c r="I45" s="373"/>
      <c r="J45" s="37"/>
      <c r="K45" s="37"/>
      <c r="L45" s="37"/>
    </row>
    <row r="46" spans="1:12" s="3" customFormat="1" ht="15">
      <c r="A46" s="517"/>
      <c r="B46" s="377"/>
      <c r="C46" s="376"/>
      <c r="D46" s="235"/>
      <c r="E46" s="235"/>
      <c r="F46" s="235"/>
      <c r="G46" s="283"/>
      <c r="H46" s="167"/>
      <c r="I46" s="373"/>
      <c r="J46" s="37"/>
      <c r="K46" s="37"/>
      <c r="L46" s="37"/>
    </row>
    <row r="47" spans="1:12" s="3" customFormat="1" ht="15">
      <c r="A47" s="281"/>
      <c r="B47" s="377"/>
      <c r="C47" s="376"/>
      <c r="D47" s="235"/>
      <c r="E47" s="235"/>
      <c r="F47" s="235"/>
      <c r="G47" s="283"/>
      <c r="H47" s="167"/>
      <c r="I47" s="373"/>
      <c r="J47" s="37"/>
      <c r="K47" s="37"/>
      <c r="L47" s="37"/>
    </row>
    <row r="48" spans="1:12" s="3" customFormat="1" ht="15">
      <c r="A48" s="281"/>
      <c r="B48" s="377"/>
      <c r="C48" s="376"/>
      <c r="D48" s="235"/>
      <c r="E48" s="235"/>
      <c r="F48" s="235"/>
      <c r="G48" s="283"/>
      <c r="H48" s="167"/>
      <c r="I48" s="373"/>
      <c r="J48" s="37"/>
      <c r="K48" s="37"/>
      <c r="L48" s="37"/>
    </row>
    <row r="49" spans="1:12" s="3" customFormat="1" ht="15">
      <c r="A49" s="281"/>
      <c r="B49" s="377"/>
      <c r="C49" s="376"/>
      <c r="D49" s="235"/>
      <c r="E49" s="235"/>
      <c r="F49" s="235"/>
      <c r="G49" s="283"/>
      <c r="H49" s="167"/>
      <c r="I49" s="373"/>
      <c r="J49" s="37"/>
      <c r="K49" s="37"/>
      <c r="L49" s="37"/>
    </row>
    <row r="50" spans="1:12" s="3" customFormat="1" ht="15">
      <c r="A50" s="281"/>
      <c r="B50" s="377"/>
      <c r="C50" s="376"/>
      <c r="D50" s="235"/>
      <c r="E50" s="235"/>
      <c r="F50" s="235"/>
      <c r="G50" s="283"/>
      <c r="H50" s="167"/>
      <c r="I50" s="373"/>
      <c r="J50" s="37"/>
      <c r="K50" s="37"/>
      <c r="L50" s="37"/>
    </row>
    <row r="51" spans="1:12" s="3" customFormat="1" ht="15">
      <c r="A51" s="281"/>
      <c r="B51" s="377"/>
      <c r="C51" s="376"/>
      <c r="D51" s="235"/>
      <c r="E51" s="235"/>
      <c r="F51" s="235"/>
      <c r="G51" s="283"/>
      <c r="H51" s="167"/>
      <c r="I51" s="373"/>
      <c r="J51" s="37"/>
      <c r="K51" s="37"/>
      <c r="L51" s="37"/>
    </row>
    <row r="52" spans="1:12" s="3" customFormat="1" ht="15">
      <c r="A52" s="281"/>
      <c r="B52" s="377"/>
      <c r="C52" s="376"/>
      <c r="D52" s="235"/>
      <c r="E52" s="235"/>
      <c r="F52" s="235"/>
      <c r="G52" s="283"/>
      <c r="H52" s="167"/>
      <c r="I52" s="373"/>
      <c r="J52" s="37"/>
      <c r="K52" s="37"/>
      <c r="L52" s="37"/>
    </row>
    <row r="53" spans="1:12" s="3" customFormat="1" ht="15">
      <c r="A53" s="281"/>
      <c r="B53" s="377"/>
      <c r="C53" s="376"/>
      <c r="D53" s="37"/>
      <c r="E53" s="453"/>
      <c r="F53" s="37"/>
      <c r="G53" s="283"/>
      <c r="H53" s="167"/>
      <c r="I53" s="373"/>
      <c r="J53" s="37"/>
      <c r="K53" s="37"/>
      <c r="L53" s="37"/>
    </row>
    <row r="54" spans="1:12" s="3" customFormat="1" ht="15">
      <c r="A54" s="283"/>
      <c r="B54" s="167"/>
      <c r="C54" s="376"/>
      <c r="D54" s="37"/>
      <c r="E54" s="453"/>
      <c r="F54" s="37"/>
      <c r="G54" s="283"/>
      <c r="H54" s="167"/>
      <c r="I54" s="373"/>
      <c r="J54" s="37"/>
      <c r="K54" s="37"/>
      <c r="L54" s="37"/>
    </row>
    <row r="55" spans="1:12" s="3" customFormat="1" ht="15">
      <c r="A55" s="234"/>
      <c r="B55" s="167"/>
      <c r="C55" s="376"/>
      <c r="D55" s="235"/>
      <c r="E55" s="235"/>
      <c r="F55" s="235"/>
      <c r="G55" s="283"/>
      <c r="H55" s="167"/>
      <c r="I55" s="373"/>
      <c r="J55" s="37"/>
      <c r="K55" s="37"/>
      <c r="L55" s="37"/>
    </row>
    <row r="56" spans="1:12" s="3" customFormat="1" ht="15">
      <c r="A56" s="234"/>
      <c r="B56" s="167"/>
      <c r="C56" s="376"/>
      <c r="D56" s="235"/>
      <c r="E56" s="235"/>
      <c r="F56" s="235"/>
      <c r="G56" s="283"/>
      <c r="H56" s="167"/>
      <c r="I56" s="373"/>
      <c r="J56" s="37"/>
      <c r="K56" s="37"/>
      <c r="L56" s="37"/>
    </row>
    <row r="57" spans="1:12" s="3" customFormat="1" ht="15">
      <c r="A57" s="234"/>
      <c r="B57" s="167"/>
      <c r="C57" s="376"/>
      <c r="D57" s="235"/>
      <c r="E57" s="235"/>
      <c r="F57" s="235"/>
      <c r="G57" s="283"/>
      <c r="H57" s="167"/>
      <c r="I57" s="373"/>
      <c r="J57" s="37"/>
      <c r="K57" s="37"/>
      <c r="L57" s="37"/>
    </row>
    <row r="58" spans="1:12" s="3" customFormat="1" ht="15">
      <c r="A58" s="234"/>
      <c r="B58" s="167"/>
      <c r="C58" s="376"/>
      <c r="D58" s="235"/>
      <c r="E58" s="235"/>
      <c r="F58" s="235"/>
      <c r="G58" s="283"/>
      <c r="H58" s="167"/>
      <c r="I58" s="373"/>
      <c r="J58" s="37"/>
      <c r="K58" s="37"/>
      <c r="L58" s="37"/>
    </row>
    <row r="59" spans="1:12" s="3" customFormat="1" ht="15">
      <c r="A59" s="234"/>
      <c r="B59" s="167"/>
      <c r="C59" s="376"/>
      <c r="D59" s="235"/>
      <c r="E59" s="235"/>
      <c r="F59" s="235"/>
      <c r="G59" s="283"/>
      <c r="H59" s="167"/>
      <c r="I59" s="373"/>
      <c r="J59" s="37"/>
      <c r="K59" s="37"/>
      <c r="L59" s="37"/>
    </row>
    <row r="60" spans="1:12" s="3" customFormat="1" ht="15">
      <c r="A60" s="234"/>
      <c r="B60" s="167"/>
      <c r="C60" s="376"/>
      <c r="D60" s="235"/>
      <c r="E60" s="235"/>
      <c r="F60" s="235"/>
      <c r="G60" s="511"/>
      <c r="H60" s="102"/>
      <c r="I60" s="102"/>
      <c r="J60" s="271"/>
      <c r="K60" s="271"/>
      <c r="L60" s="268"/>
    </row>
    <row r="61" spans="1:12" s="3" customFormat="1" ht="15">
      <c r="A61" s="234"/>
      <c r="B61" s="167"/>
      <c r="C61" s="376"/>
      <c r="D61" s="235"/>
      <c r="E61" s="235"/>
      <c r="F61" s="235"/>
    </row>
    <row r="62" spans="1:12" s="3" customFormat="1" ht="15">
      <c r="A62" s="234"/>
      <c r="B62" s="167"/>
      <c r="C62" s="376"/>
      <c r="D62" s="235"/>
      <c r="E62" s="235"/>
      <c r="F62" s="235"/>
      <c r="G62" s="357"/>
      <c r="H62" s="167"/>
      <c r="I62" s="167"/>
      <c r="J62" s="37"/>
      <c r="K62" s="37"/>
      <c r="L62" s="37"/>
    </row>
    <row r="63" spans="1:12" s="3" customFormat="1" ht="15">
      <c r="A63" s="234"/>
      <c r="B63" s="167"/>
      <c r="C63" s="376"/>
      <c r="D63" s="235"/>
      <c r="E63" s="235"/>
      <c r="F63" s="235"/>
      <c r="G63" s="283"/>
      <c r="H63" s="167"/>
      <c r="I63" s="167"/>
      <c r="J63" s="37"/>
      <c r="K63" s="37"/>
      <c r="L63" s="37"/>
    </row>
    <row r="64" spans="1:12" s="3" customFormat="1" ht="15">
      <c r="A64" s="234"/>
      <c r="B64" s="167"/>
      <c r="C64" s="376"/>
      <c r="D64" s="235"/>
      <c r="E64" s="235"/>
      <c r="F64" s="235"/>
      <c r="G64" s="283"/>
      <c r="H64" s="167"/>
      <c r="I64" s="167"/>
      <c r="J64" s="37"/>
      <c r="K64" s="37"/>
      <c r="L64" s="37"/>
    </row>
    <row r="65" spans="1:12" s="3" customFormat="1" ht="15">
      <c r="A65" s="234"/>
      <c r="B65" s="167"/>
      <c r="C65" s="376"/>
      <c r="D65" s="235"/>
      <c r="E65" s="235"/>
      <c r="F65" s="235"/>
      <c r="G65" s="283"/>
      <c r="H65" s="167"/>
      <c r="I65" s="167"/>
      <c r="J65" s="37"/>
      <c r="K65" s="37"/>
      <c r="L65" s="37"/>
    </row>
    <row r="66" spans="1:12" s="3" customFormat="1" ht="15">
      <c r="A66" s="37"/>
      <c r="B66" s="167"/>
      <c r="C66" s="376"/>
      <c r="D66" s="37"/>
      <c r="E66" s="453"/>
      <c r="F66" s="235"/>
      <c r="G66" s="283"/>
      <c r="H66" s="167"/>
      <c r="I66" s="167"/>
      <c r="J66" s="37"/>
      <c r="K66" s="37"/>
      <c r="L66" s="37"/>
    </row>
    <row r="67" spans="1:12" s="3" customFormat="1" ht="15">
      <c r="A67" s="234"/>
      <c r="B67" s="167"/>
      <c r="C67" s="376"/>
      <c r="D67" s="235"/>
      <c r="E67" s="235"/>
      <c r="F67" s="235"/>
      <c r="G67" s="283"/>
      <c r="H67" s="167"/>
      <c r="I67" s="167"/>
      <c r="J67" s="37"/>
      <c r="K67" s="37"/>
      <c r="L67" s="37"/>
    </row>
    <row r="68" spans="1:12" s="3" customFormat="1" ht="15">
      <c r="A68" s="234"/>
      <c r="B68" s="167"/>
      <c r="C68" s="376"/>
      <c r="D68" s="235"/>
      <c r="E68" s="235"/>
      <c r="F68" s="235"/>
      <c r="G68" s="283"/>
      <c r="H68" s="167"/>
      <c r="I68" s="167"/>
      <c r="J68" s="37"/>
      <c r="K68" s="37"/>
      <c r="L68" s="37"/>
    </row>
    <row r="69" spans="1:12" s="3" customFormat="1" ht="15">
      <c r="A69" s="234"/>
      <c r="B69" s="167"/>
      <c r="C69" s="376"/>
      <c r="D69" s="235"/>
      <c r="E69" s="235"/>
      <c r="F69" s="235"/>
      <c r="G69" s="283"/>
      <c r="H69" s="167"/>
      <c r="I69" s="167"/>
      <c r="J69" s="37"/>
      <c r="K69" s="37"/>
      <c r="L69" s="37"/>
    </row>
    <row r="70" spans="1:12" s="3" customFormat="1" ht="15">
      <c r="A70" s="234"/>
      <c r="B70" s="167"/>
      <c r="C70" s="376"/>
      <c r="D70" s="235"/>
      <c r="E70" s="235"/>
      <c r="F70" s="235"/>
      <c r="G70" s="283"/>
      <c r="H70" s="167"/>
      <c r="I70" s="167"/>
      <c r="J70" s="37"/>
      <c r="K70" s="37"/>
      <c r="L70" s="37"/>
    </row>
    <row r="71" spans="1:12" s="3" customFormat="1" ht="15">
      <c r="A71" s="234"/>
      <c r="B71" s="167"/>
      <c r="C71" s="376"/>
      <c r="D71" s="235"/>
      <c r="E71" s="235"/>
      <c r="F71" s="235"/>
      <c r="G71" s="283"/>
      <c r="H71" s="167"/>
      <c r="I71" s="167"/>
      <c r="J71" s="37"/>
      <c r="K71" s="37"/>
      <c r="L71" s="37"/>
    </row>
    <row r="72" spans="1:12" s="3" customFormat="1" ht="15">
      <c r="A72" s="234"/>
      <c r="B72" s="167"/>
      <c r="C72" s="376"/>
      <c r="D72" s="235"/>
      <c r="E72" s="235"/>
      <c r="F72" s="235"/>
      <c r="G72" s="283"/>
      <c r="H72" s="167"/>
      <c r="I72" s="167"/>
      <c r="J72" s="37"/>
      <c r="K72" s="37"/>
      <c r="L72" s="37"/>
    </row>
    <row r="73" spans="1:12" s="3" customFormat="1" ht="15">
      <c r="A73" s="234"/>
      <c r="B73" s="167"/>
      <c r="C73" s="376"/>
      <c r="D73" s="235"/>
      <c r="E73" s="235"/>
      <c r="F73" s="235"/>
      <c r="G73" s="283"/>
      <c r="H73" s="167"/>
      <c r="I73" s="167"/>
      <c r="J73" s="37"/>
      <c r="K73" s="37"/>
      <c r="L73" s="37"/>
    </row>
    <row r="74" spans="1:12" s="3" customFormat="1" ht="15">
      <c r="A74" s="234"/>
      <c r="B74" s="167"/>
      <c r="C74" s="376"/>
      <c r="D74" s="235"/>
      <c r="E74" s="235"/>
      <c r="F74" s="235"/>
      <c r="G74" s="283"/>
      <c r="H74" s="167"/>
      <c r="I74" s="167"/>
      <c r="J74" s="37"/>
      <c r="K74" s="37"/>
      <c r="L74" s="37"/>
    </row>
    <row r="75" spans="1:12" s="3" customFormat="1" ht="15">
      <c r="A75" s="234"/>
      <c r="B75" s="167"/>
      <c r="C75" s="376"/>
      <c r="D75" s="235"/>
      <c r="E75" s="235"/>
      <c r="F75" s="235"/>
      <c r="G75" s="283"/>
      <c r="H75" s="167"/>
      <c r="I75" s="167"/>
      <c r="J75" s="37"/>
      <c r="K75" s="37"/>
      <c r="L75" s="37"/>
    </row>
    <row r="76" spans="1:12" s="3" customFormat="1" ht="15">
      <c r="A76" s="234"/>
      <c r="B76" s="167"/>
      <c r="C76" s="376"/>
      <c r="D76" s="235"/>
      <c r="E76" s="235"/>
      <c r="F76" s="235"/>
      <c r="G76" s="283"/>
      <c r="H76" s="167"/>
      <c r="I76" s="167"/>
      <c r="J76" s="37"/>
      <c r="K76" s="37"/>
      <c r="L76" s="37"/>
    </row>
    <row r="77" spans="1:12" s="3" customFormat="1" ht="15">
      <c r="A77" s="234"/>
      <c r="B77" s="167"/>
      <c r="C77" s="376"/>
      <c r="D77" s="37"/>
      <c r="E77" s="453"/>
      <c r="F77" s="37"/>
      <c r="G77" s="25"/>
      <c r="H77" s="33"/>
      <c r="I77" s="33"/>
    </row>
    <row r="78" spans="1:12" s="3" customFormat="1" ht="15">
      <c r="A78" s="300"/>
      <c r="B78" s="301"/>
      <c r="C78" s="301"/>
      <c r="D78" s="302"/>
      <c r="E78" s="302"/>
      <c r="F78" s="303"/>
      <c r="G78" s="25"/>
      <c r="H78" s="33"/>
      <c r="I78" s="33"/>
    </row>
    <row r="79" spans="1:12" s="3" customFormat="1" ht="15">
      <c r="A79" s="234"/>
      <c r="B79" s="167"/>
      <c r="C79" s="167"/>
      <c r="D79" s="37"/>
      <c r="E79" s="37"/>
      <c r="F79" s="37"/>
      <c r="G79" s="25"/>
      <c r="H79" s="33"/>
      <c r="I79" s="33"/>
    </row>
    <row r="80" spans="1:12" s="3" customFormat="1" ht="15">
      <c r="A80" s="234"/>
      <c r="B80" s="167"/>
      <c r="C80" s="167"/>
      <c r="D80" s="37"/>
      <c r="E80" s="37"/>
      <c r="F80" s="37"/>
      <c r="G80" s="25"/>
      <c r="H80" s="33"/>
      <c r="I80" s="33"/>
    </row>
    <row r="81" spans="1:9" s="3" customFormat="1" ht="15">
      <c r="A81" s="234"/>
      <c r="B81" s="167"/>
      <c r="C81" s="167"/>
      <c r="D81" s="37"/>
      <c r="E81" s="37"/>
      <c r="F81" s="37"/>
      <c r="G81" s="25"/>
      <c r="H81" s="33"/>
      <c r="I81" s="33"/>
    </row>
    <row r="82" spans="1:9" s="3" customFormat="1" ht="15">
      <c r="A82" s="234"/>
      <c r="B82" s="167"/>
      <c r="C82" s="167"/>
      <c r="D82" s="37"/>
      <c r="E82" s="37"/>
      <c r="F82" s="37"/>
      <c r="G82" s="25"/>
      <c r="H82" s="33"/>
      <c r="I82" s="33"/>
    </row>
    <row r="83" spans="1:9" s="3" customFormat="1" ht="15">
      <c r="A83" s="234"/>
      <c r="B83" s="167"/>
      <c r="C83" s="167"/>
      <c r="D83" s="37"/>
      <c r="E83" s="37"/>
      <c r="F83" s="37"/>
      <c r="G83" s="25"/>
      <c r="H83" s="33"/>
      <c r="I83" s="33"/>
    </row>
    <row r="84" spans="1:9" s="3" customFormat="1" ht="15">
      <c r="A84" s="234"/>
      <c r="B84" s="167"/>
      <c r="C84" s="167"/>
      <c r="D84" s="37"/>
      <c r="E84" s="37"/>
      <c r="F84" s="37"/>
      <c r="G84" s="25"/>
      <c r="H84" s="33"/>
      <c r="I84" s="33"/>
    </row>
    <row r="85" spans="1:9" s="3" customFormat="1" ht="15">
      <c r="A85" s="234"/>
      <c r="B85" s="167"/>
      <c r="C85" s="167"/>
      <c r="D85" s="37"/>
      <c r="E85" s="37"/>
      <c r="F85" s="37"/>
      <c r="G85" s="25"/>
      <c r="H85" s="33"/>
      <c r="I85" s="33"/>
    </row>
    <row r="86" spans="1:9" s="3" customFormat="1" ht="15">
      <c r="A86" s="234"/>
      <c r="B86" s="167"/>
      <c r="C86" s="167"/>
      <c r="D86" s="37"/>
      <c r="E86" s="37"/>
      <c r="F86" s="37"/>
      <c r="G86" s="25"/>
      <c r="H86" s="33"/>
      <c r="I86" s="33"/>
    </row>
    <row r="87" spans="1:9" s="3" customFormat="1" ht="15">
      <c r="A87" s="234"/>
      <c r="B87" s="167"/>
      <c r="C87" s="167"/>
      <c r="D87" s="37"/>
      <c r="E87" s="37"/>
      <c r="F87" s="37"/>
      <c r="G87" s="25"/>
      <c r="H87" s="33"/>
      <c r="I87" s="33"/>
    </row>
    <row r="88" spans="1:9" s="3" customFormat="1" ht="15">
      <c r="A88" s="234"/>
      <c r="B88" s="167"/>
      <c r="C88" s="167"/>
      <c r="D88" s="37"/>
      <c r="E88" s="37"/>
      <c r="F88" s="37"/>
      <c r="G88" s="25"/>
      <c r="H88" s="33"/>
      <c r="I88" s="33"/>
    </row>
    <row r="89" spans="1:9" s="3" customFormat="1" ht="15">
      <c r="A89" s="234"/>
      <c r="B89" s="167"/>
      <c r="C89" s="167"/>
      <c r="D89" s="37"/>
      <c r="E89" s="37"/>
      <c r="F89" s="37"/>
      <c r="G89" s="25"/>
      <c r="H89" s="33"/>
      <c r="I89" s="33"/>
    </row>
    <row r="90" spans="1:9" s="3" customFormat="1" ht="15">
      <c r="A90" s="234"/>
      <c r="B90" s="167"/>
      <c r="C90" s="167"/>
      <c r="D90" s="37"/>
      <c r="E90" s="37"/>
      <c r="F90" s="37"/>
      <c r="G90" s="25"/>
      <c r="H90" s="33"/>
      <c r="I90" s="33"/>
    </row>
    <row r="91" spans="1:9" s="3" customFormat="1" ht="15">
      <c r="A91" s="234"/>
      <c r="B91" s="167"/>
      <c r="C91" s="167"/>
      <c r="D91" s="37"/>
      <c r="E91" s="37"/>
      <c r="F91" s="37"/>
      <c r="G91" s="25"/>
      <c r="H91" s="33"/>
      <c r="I91" s="33"/>
    </row>
    <row r="92" spans="1:9" s="3" customFormat="1" ht="15">
      <c r="A92" s="234"/>
      <c r="B92" s="167"/>
      <c r="C92" s="167"/>
      <c r="D92" s="37"/>
      <c r="E92" s="37"/>
      <c r="F92" s="37"/>
      <c r="G92" s="25"/>
      <c r="H92" s="33"/>
      <c r="I92" s="33"/>
    </row>
    <row r="93" spans="1:9" s="3" customFormat="1" ht="15">
      <c r="A93" s="234"/>
      <c r="B93" s="167"/>
      <c r="C93" s="167"/>
      <c r="D93" s="37"/>
      <c r="E93" s="37"/>
      <c r="F93" s="37"/>
      <c r="G93" s="25"/>
      <c r="H93" s="33"/>
      <c r="I93" s="33"/>
    </row>
    <row r="94" spans="1:9" s="3" customFormat="1" ht="15">
      <c r="A94" s="4"/>
      <c r="B94" s="33"/>
      <c r="C94" s="33"/>
      <c r="G94" s="25"/>
      <c r="H94" s="33"/>
      <c r="I94" s="33"/>
    </row>
    <row r="95" spans="1:9" s="3" customFormat="1" ht="15">
      <c r="A95" s="4"/>
      <c r="B95" s="33"/>
      <c r="C95" s="33"/>
      <c r="G95" s="25"/>
      <c r="H95" s="33"/>
      <c r="I95" s="33"/>
    </row>
    <row r="96" spans="1:9" s="3" customFormat="1" ht="15">
      <c r="A96" s="4"/>
      <c r="B96" s="33"/>
      <c r="C96" s="33"/>
      <c r="G96" s="25"/>
      <c r="H96" s="33"/>
      <c r="I96" s="33"/>
    </row>
    <row r="97" spans="1:9" s="3" customFormat="1" ht="15">
      <c r="A97" s="4"/>
      <c r="B97" s="33"/>
      <c r="C97" s="33"/>
      <c r="G97" s="25"/>
      <c r="H97" s="33"/>
      <c r="I97" s="33"/>
    </row>
    <row r="98" spans="1:9" s="3" customFormat="1" ht="15">
      <c r="A98" s="4"/>
      <c r="B98" s="33"/>
      <c r="C98" s="33"/>
      <c r="G98" s="25"/>
      <c r="H98" s="33"/>
      <c r="I98" s="33"/>
    </row>
    <row r="99" spans="1:9" s="3" customFormat="1" ht="15">
      <c r="A99" s="4"/>
      <c r="B99" s="33"/>
      <c r="C99" s="33"/>
      <c r="G99" s="25"/>
      <c r="H99" s="33"/>
      <c r="I99" s="33"/>
    </row>
    <row r="100" spans="1:9" s="3" customFormat="1" ht="15">
      <c r="A100" s="4"/>
      <c r="B100" s="33"/>
      <c r="C100" s="33"/>
      <c r="G100" s="25"/>
      <c r="H100" s="33"/>
      <c r="I100" s="33"/>
    </row>
    <row r="101" spans="1:9" s="3" customFormat="1" ht="15">
      <c r="A101" s="4"/>
      <c r="B101" s="33"/>
      <c r="C101" s="33"/>
      <c r="G101" s="25"/>
      <c r="H101" s="33"/>
      <c r="I101" s="33"/>
    </row>
    <row r="102" spans="1:9" s="3" customFormat="1" ht="15">
      <c r="A102" s="4"/>
      <c r="B102" s="33"/>
      <c r="C102" s="33"/>
      <c r="G102" s="25"/>
      <c r="H102" s="33"/>
      <c r="I102" s="33"/>
    </row>
    <row r="103" spans="1:9" s="3" customFormat="1" ht="15">
      <c r="A103" s="4"/>
      <c r="B103" s="33"/>
      <c r="C103" s="33"/>
      <c r="G103" s="25"/>
      <c r="H103" s="33"/>
      <c r="I103" s="33"/>
    </row>
    <row r="104" spans="1:9" s="3" customFormat="1" ht="15">
      <c r="A104" s="4"/>
      <c r="B104" s="33"/>
      <c r="C104" s="33"/>
      <c r="G104" s="25"/>
      <c r="H104" s="33"/>
      <c r="I104" s="33"/>
    </row>
    <row r="105" spans="1:9" s="3" customFormat="1" ht="15">
      <c r="A105" s="4"/>
      <c r="B105" s="33"/>
      <c r="C105" s="33"/>
      <c r="G105" s="25"/>
      <c r="H105" s="33"/>
      <c r="I105" s="33"/>
    </row>
    <row r="106" spans="1:9" s="3" customFormat="1" ht="15">
      <c r="A106" s="4"/>
      <c r="B106" s="33"/>
      <c r="C106" s="33"/>
      <c r="G106" s="25"/>
      <c r="H106" s="33"/>
      <c r="I106" s="33"/>
    </row>
    <row r="107" spans="1:9" s="3" customFormat="1" ht="15">
      <c r="A107" s="4"/>
      <c r="B107" s="33"/>
      <c r="C107" s="33"/>
      <c r="G107" s="25"/>
      <c r="H107" s="33"/>
      <c r="I107" s="33"/>
    </row>
    <row r="108" spans="1:9" s="3" customFormat="1" ht="15">
      <c r="A108" s="4"/>
      <c r="B108" s="33"/>
      <c r="C108" s="33"/>
      <c r="G108" s="25"/>
      <c r="H108" s="33"/>
      <c r="I108" s="33"/>
    </row>
    <row r="109" spans="1:9" s="3" customFormat="1" ht="15">
      <c r="A109" s="4"/>
      <c r="B109" s="33"/>
      <c r="C109" s="33"/>
      <c r="G109" s="25"/>
      <c r="H109" s="33"/>
      <c r="I109" s="33"/>
    </row>
    <row r="110" spans="1:9" s="3" customFormat="1" ht="15">
      <c r="A110" s="4"/>
      <c r="B110" s="33"/>
      <c r="C110" s="33"/>
      <c r="G110" s="25"/>
      <c r="H110" s="33"/>
      <c r="I110" s="33"/>
    </row>
    <row r="111" spans="1:9" s="3" customFormat="1" ht="15">
      <c r="A111" s="4"/>
      <c r="B111" s="33"/>
      <c r="C111" s="33"/>
      <c r="G111" s="25"/>
      <c r="H111" s="33"/>
      <c r="I111" s="33"/>
    </row>
    <row r="112" spans="1:9" s="3" customFormat="1" ht="15">
      <c r="A112" s="4"/>
      <c r="B112" s="33"/>
      <c r="C112" s="33"/>
      <c r="G112" s="25"/>
      <c r="H112" s="33"/>
      <c r="I112" s="33"/>
    </row>
    <row r="113" spans="1:6" ht="17.45" customHeight="1">
      <c r="A113" s="4"/>
      <c r="B113" s="33"/>
      <c r="C113" s="33"/>
      <c r="D113" s="3"/>
      <c r="E113" s="3"/>
      <c r="F113" s="3"/>
    </row>
    <row r="114" spans="1:6" ht="17.45" customHeight="1">
      <c r="A114" s="4"/>
      <c r="B114" s="33"/>
      <c r="C114" s="33"/>
      <c r="D114" s="3"/>
      <c r="E114" s="3"/>
      <c r="F114" s="3"/>
    </row>
    <row r="115" spans="1:6" ht="17.45" customHeight="1">
      <c r="A115" s="4"/>
      <c r="B115" s="33"/>
      <c r="C115" s="33"/>
      <c r="D115" s="3"/>
      <c r="E115" s="3"/>
      <c r="F115" s="3"/>
    </row>
    <row r="116" spans="1:6" ht="17.45" customHeight="1">
      <c r="A116" s="4"/>
      <c r="B116" s="33"/>
      <c r="C116" s="33"/>
      <c r="D116" s="3"/>
      <c r="E116" s="3"/>
      <c r="F116" s="3"/>
    </row>
    <row r="117" spans="1:6" ht="17.45" customHeight="1">
      <c r="A117" s="4"/>
      <c r="B117" s="33"/>
      <c r="C117" s="33"/>
      <c r="D117" s="3"/>
      <c r="E117" s="3"/>
      <c r="F117" s="3"/>
    </row>
    <row r="118" spans="1:6" ht="17.45" customHeight="1">
      <c r="A118" s="4"/>
      <c r="B118" s="33"/>
      <c r="C118" s="33"/>
      <c r="D118" s="3"/>
      <c r="E118" s="3"/>
      <c r="F118" s="3"/>
    </row>
    <row r="119" spans="1:6" ht="17.45" customHeight="1">
      <c r="A119" s="4"/>
      <c r="B119" s="33"/>
      <c r="C119" s="33"/>
      <c r="D119" s="3"/>
      <c r="E119" s="3"/>
      <c r="F119" s="3"/>
    </row>
    <row r="120" spans="1:6" ht="17.45" customHeight="1">
      <c r="A120" s="4"/>
      <c r="B120" s="33"/>
      <c r="C120" s="33"/>
      <c r="D120" s="3"/>
      <c r="E120" s="3"/>
      <c r="F120" s="3"/>
    </row>
    <row r="121" spans="1:6" ht="17.45" customHeight="1">
      <c r="A121" s="4"/>
      <c r="B121" s="33"/>
      <c r="C121" s="33"/>
      <c r="D121" s="3"/>
      <c r="E121" s="3"/>
      <c r="F121" s="3"/>
    </row>
    <row r="122" spans="1:6" ht="17.45" customHeight="1">
      <c r="A122" s="4"/>
      <c r="B122" s="33"/>
      <c r="C122" s="33"/>
      <c r="D122" s="3"/>
      <c r="E122" s="3"/>
      <c r="F122" s="3"/>
    </row>
    <row r="123" spans="1:6" ht="17.45" customHeight="1">
      <c r="A123" s="4"/>
      <c r="B123" s="33"/>
      <c r="C123" s="33"/>
      <c r="D123" s="3"/>
      <c r="E123" s="3"/>
      <c r="F123" s="3"/>
    </row>
    <row r="124" spans="1:6" ht="17.45" customHeight="1">
      <c r="A124" s="4"/>
      <c r="B124" s="33"/>
      <c r="C124" s="33"/>
      <c r="D124" s="3"/>
      <c r="E124" s="3"/>
      <c r="F124" s="3"/>
    </row>
    <row r="125" spans="1:6" ht="17.45" customHeight="1">
      <c r="A125" s="4"/>
      <c r="B125" s="33"/>
      <c r="C125" s="33"/>
      <c r="D125" s="3"/>
      <c r="E125" s="3"/>
      <c r="F125" s="3"/>
    </row>
    <row r="126" spans="1:6" ht="17.45" customHeight="1">
      <c r="A126" s="4"/>
      <c r="B126" s="33"/>
      <c r="C126" s="33"/>
      <c r="D126" s="3"/>
      <c r="E126" s="3"/>
      <c r="F126" s="3"/>
    </row>
    <row r="127" spans="1:6" ht="17.45" customHeight="1">
      <c r="A127" s="4"/>
      <c r="B127" s="33"/>
      <c r="C127" s="33"/>
      <c r="D127" s="3"/>
      <c r="E127" s="3"/>
      <c r="F127" s="3"/>
    </row>
    <row r="128" spans="1:6" ht="17.45" customHeight="1">
      <c r="A128" s="4"/>
      <c r="B128" s="33"/>
      <c r="C128" s="33"/>
      <c r="D128" s="3"/>
      <c r="E128" s="3"/>
      <c r="F128" s="3"/>
    </row>
    <row r="129" spans="1:6" ht="17.45" customHeight="1">
      <c r="A129" s="4"/>
      <c r="B129" s="33"/>
      <c r="C129" s="33"/>
      <c r="D129" s="3"/>
      <c r="E129" s="3"/>
      <c r="F129" s="3"/>
    </row>
  </sheetData>
  <mergeCells count="9">
    <mergeCell ref="G42:L42"/>
    <mergeCell ref="A1:F1"/>
    <mergeCell ref="G1:L1"/>
    <mergeCell ref="A2:F2"/>
    <mergeCell ref="G2:L2"/>
    <mergeCell ref="A3:D3"/>
    <mergeCell ref="E3:F3"/>
    <mergeCell ref="G3:J3"/>
    <mergeCell ref="K3:L3"/>
  </mergeCells>
  <pageMargins left="0.78740157480314965" right="0.55118110236220474" top="0.55118110236220474" bottom="0.55118110236220474" header="0.33" footer="0.31496062992125984"/>
  <pageSetup paperSize="9" firstPageNumber="64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45"/>
  <sheetViews>
    <sheetView topLeftCell="C19" workbookViewId="0">
      <selection activeCell="J52" sqref="J52"/>
    </sheetView>
  </sheetViews>
  <sheetFormatPr defaultRowHeight="17.45" customHeight="1"/>
  <cols>
    <col min="1" max="1" width="7" style="2" customWidth="1"/>
    <col min="2" max="2" width="33.28515625" customWidth="1"/>
    <col min="3" max="3" width="13.140625" customWidth="1"/>
    <col min="4" max="4" width="11.28515625" customWidth="1"/>
    <col min="5" max="5" width="12" customWidth="1"/>
    <col min="6" max="6" width="11.28515625" customWidth="1"/>
    <col min="7" max="7" width="7.42578125" style="24" customWidth="1"/>
    <col min="8" max="8" width="34.28515625" style="23" customWidth="1"/>
    <col min="9" max="9" width="12.5703125" customWidth="1"/>
    <col min="10" max="11" width="10.85546875" customWidth="1"/>
    <col min="12" max="12" width="11.7109375" customWidth="1"/>
  </cols>
  <sheetData>
    <row r="1" spans="1:12" ht="18.75">
      <c r="A1" s="617" t="s">
        <v>0</v>
      </c>
      <c r="B1" s="617"/>
      <c r="C1" s="617"/>
      <c r="D1" s="617"/>
      <c r="E1" s="617"/>
      <c r="F1" s="617"/>
      <c r="G1" s="617" t="s">
        <v>0</v>
      </c>
      <c r="H1" s="617"/>
      <c r="I1" s="617"/>
      <c r="J1" s="617"/>
      <c r="K1" s="617"/>
      <c r="L1" s="617"/>
    </row>
    <row r="2" spans="1:12" ht="15.75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5.6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2" ht="42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2" ht="24">
      <c r="A5" s="51" t="s">
        <v>1241</v>
      </c>
      <c r="B5" s="262" t="s">
        <v>2161</v>
      </c>
      <c r="C5" s="262"/>
      <c r="D5" s="262"/>
      <c r="E5" s="262"/>
      <c r="F5" s="226"/>
      <c r="G5" s="231" t="s">
        <v>1261</v>
      </c>
      <c r="H5" s="231" t="s">
        <v>1262</v>
      </c>
      <c r="I5" s="231"/>
      <c r="J5" s="231"/>
      <c r="K5" s="231"/>
      <c r="L5" s="231"/>
    </row>
    <row r="6" spans="1:12" ht="15">
      <c r="A6" s="146" t="s">
        <v>1242</v>
      </c>
      <c r="B6" s="153" t="s">
        <v>1243</v>
      </c>
      <c r="C6" s="273">
        <v>6300000</v>
      </c>
      <c r="D6" s="273">
        <v>6000000</v>
      </c>
      <c r="E6" s="151">
        <v>0</v>
      </c>
      <c r="F6" s="162">
        <v>3000000</v>
      </c>
      <c r="G6" s="240" t="s">
        <v>1263</v>
      </c>
      <c r="H6" s="227" t="s">
        <v>33</v>
      </c>
      <c r="I6" s="162">
        <v>0</v>
      </c>
      <c r="J6" s="273">
        <v>100000</v>
      </c>
      <c r="K6" s="150">
        <v>0</v>
      </c>
      <c r="L6" s="162">
        <v>0</v>
      </c>
    </row>
    <row r="7" spans="1:12" ht="15">
      <c r="A7" s="146" t="s">
        <v>1244</v>
      </c>
      <c r="B7" s="153" t="s">
        <v>2794</v>
      </c>
      <c r="C7" s="273">
        <v>19920000</v>
      </c>
      <c r="D7" s="273">
        <v>20000000</v>
      </c>
      <c r="E7" s="151">
        <v>6546000</v>
      </c>
      <c r="F7" s="162">
        <v>7000000</v>
      </c>
      <c r="G7" s="240" t="s">
        <v>1264</v>
      </c>
      <c r="H7" s="227" t="s">
        <v>37</v>
      </c>
      <c r="I7" s="162">
        <v>21500</v>
      </c>
      <c r="J7" s="273">
        <v>100000</v>
      </c>
      <c r="K7" s="150">
        <v>0</v>
      </c>
      <c r="L7" s="162">
        <v>0</v>
      </c>
    </row>
    <row r="8" spans="1:12" ht="15">
      <c r="A8" s="146" t="s">
        <v>1245</v>
      </c>
      <c r="B8" s="153" t="s">
        <v>1246</v>
      </c>
      <c r="C8" s="273">
        <v>5958000</v>
      </c>
      <c r="D8" s="273">
        <v>12000000</v>
      </c>
      <c r="E8" s="151">
        <v>1304000</v>
      </c>
      <c r="F8" s="162">
        <v>1500000</v>
      </c>
      <c r="G8" s="135" t="s">
        <v>44</v>
      </c>
      <c r="H8" s="228" t="s">
        <v>45</v>
      </c>
      <c r="I8" s="247">
        <f>SUM(I6:I7)</f>
        <v>21500</v>
      </c>
      <c r="J8" s="277">
        <f>SUM(J6:J7)</f>
        <v>200000</v>
      </c>
      <c r="K8" s="277">
        <f>SUM(K6:K7)</f>
        <v>0</v>
      </c>
      <c r="L8" s="277">
        <f>SUM(L6:L7)</f>
        <v>0</v>
      </c>
    </row>
    <row r="9" spans="1:12" ht="15">
      <c r="A9" s="187" t="s">
        <v>1247</v>
      </c>
      <c r="B9" s="108" t="s">
        <v>1248</v>
      </c>
      <c r="C9" s="273">
        <v>5382000</v>
      </c>
      <c r="D9" s="142">
        <v>12000000</v>
      </c>
      <c r="E9" s="151">
        <v>1468000</v>
      </c>
      <c r="F9" s="434">
        <v>1800000</v>
      </c>
      <c r="G9" s="240"/>
      <c r="H9" s="138" t="s">
        <v>798</v>
      </c>
      <c r="I9" s="166"/>
      <c r="J9" s="147"/>
      <c r="K9" s="147"/>
      <c r="L9" s="147"/>
    </row>
    <row r="10" spans="1:12" ht="15">
      <c r="A10" s="146" t="s">
        <v>1249</v>
      </c>
      <c r="B10" s="39" t="s">
        <v>1250</v>
      </c>
      <c r="C10" s="273">
        <v>6294000</v>
      </c>
      <c r="D10" s="142">
        <v>12000000</v>
      </c>
      <c r="E10" s="151">
        <v>1370000</v>
      </c>
      <c r="F10" s="162">
        <v>1800000</v>
      </c>
      <c r="G10" s="240" t="s">
        <v>1265</v>
      </c>
      <c r="H10" s="227" t="s">
        <v>47</v>
      </c>
      <c r="I10" s="162">
        <v>7998532</v>
      </c>
      <c r="J10" s="273">
        <v>9500000</v>
      </c>
      <c r="K10" s="150">
        <v>6814062</v>
      </c>
      <c r="L10" s="162">
        <v>13000000</v>
      </c>
    </row>
    <row r="11" spans="1:12" ht="18" customHeight="1">
      <c r="A11" s="184" t="s">
        <v>1251</v>
      </c>
      <c r="B11" s="185" t="s">
        <v>1252</v>
      </c>
      <c r="C11" s="273">
        <v>16134000</v>
      </c>
      <c r="D11" s="147">
        <v>18000000</v>
      </c>
      <c r="E11" s="147">
        <v>11804000</v>
      </c>
      <c r="F11" s="162">
        <v>10000000</v>
      </c>
      <c r="G11" s="108" t="s">
        <v>2719</v>
      </c>
      <c r="H11" s="185" t="s">
        <v>114</v>
      </c>
      <c r="I11" s="162">
        <v>0</v>
      </c>
      <c r="J11" s="273">
        <v>3800000</v>
      </c>
      <c r="K11" s="389">
        <v>0</v>
      </c>
      <c r="L11" s="273">
        <v>5060000</v>
      </c>
    </row>
    <row r="12" spans="1:12" ht="24">
      <c r="A12" s="184" t="s">
        <v>1253</v>
      </c>
      <c r="B12" s="185" t="s">
        <v>2768</v>
      </c>
      <c r="C12" s="273">
        <v>16104000</v>
      </c>
      <c r="D12" s="147">
        <v>18000000</v>
      </c>
      <c r="E12" s="147">
        <v>5972000</v>
      </c>
      <c r="F12" s="147">
        <v>6500000</v>
      </c>
      <c r="G12" s="240" t="s">
        <v>1266</v>
      </c>
      <c r="H12" s="227" t="s">
        <v>57</v>
      </c>
      <c r="I12" s="162">
        <v>0</v>
      </c>
      <c r="J12" s="273">
        <v>100000</v>
      </c>
      <c r="K12" s="150">
        <v>0</v>
      </c>
      <c r="L12" s="162">
        <v>50000</v>
      </c>
    </row>
    <row r="13" spans="1:12" ht="24">
      <c r="A13" s="184" t="s">
        <v>1254</v>
      </c>
      <c r="B13" s="185" t="s">
        <v>1255</v>
      </c>
      <c r="C13" s="273">
        <v>15798000</v>
      </c>
      <c r="D13" s="147">
        <v>18000000</v>
      </c>
      <c r="E13" s="147">
        <v>0</v>
      </c>
      <c r="F13" s="147">
        <v>1800000</v>
      </c>
      <c r="G13" s="240" t="s">
        <v>1267</v>
      </c>
      <c r="H13" s="227" t="s">
        <v>688</v>
      </c>
      <c r="I13" s="162">
        <v>1199</v>
      </c>
      <c r="J13" s="273">
        <v>100000</v>
      </c>
      <c r="K13" s="150">
        <v>5165</v>
      </c>
      <c r="L13" s="162">
        <v>150000</v>
      </c>
    </row>
    <row r="14" spans="1:12" ht="16.149999999999999" customHeight="1">
      <c r="A14" s="188" t="s">
        <v>1256</v>
      </c>
      <c r="B14" s="189" t="s">
        <v>2856</v>
      </c>
      <c r="C14" s="273">
        <v>7506000</v>
      </c>
      <c r="D14" s="147">
        <v>6000000</v>
      </c>
      <c r="E14" s="147">
        <v>6079800</v>
      </c>
      <c r="F14" s="147">
        <v>7000000</v>
      </c>
      <c r="G14" s="240" t="s">
        <v>1268</v>
      </c>
      <c r="H14" s="227" t="s">
        <v>61</v>
      </c>
      <c r="I14" s="162">
        <v>0</v>
      </c>
      <c r="J14" s="273">
        <v>50000</v>
      </c>
      <c r="K14" s="150">
        <v>0</v>
      </c>
      <c r="L14" s="162">
        <v>10000</v>
      </c>
    </row>
    <row r="15" spans="1:12" ht="16.899999999999999" customHeight="1">
      <c r="A15" s="184" t="s">
        <v>1257</v>
      </c>
      <c r="B15" s="185" t="s">
        <v>1258</v>
      </c>
      <c r="C15" s="273">
        <v>290000</v>
      </c>
      <c r="D15" s="147">
        <v>300000</v>
      </c>
      <c r="E15" s="147">
        <v>136900</v>
      </c>
      <c r="F15" s="147">
        <v>150000</v>
      </c>
      <c r="G15" s="240" t="s">
        <v>1269</v>
      </c>
      <c r="H15" s="227" t="s">
        <v>67</v>
      </c>
      <c r="I15" s="162">
        <v>17621</v>
      </c>
      <c r="J15" s="273">
        <v>50000</v>
      </c>
      <c r="K15" s="150">
        <v>6792</v>
      </c>
      <c r="L15" s="162">
        <v>20000</v>
      </c>
    </row>
    <row r="16" spans="1:12" ht="15.6" customHeight="1">
      <c r="A16" s="184" t="s">
        <v>1259</v>
      </c>
      <c r="B16" s="185" t="s">
        <v>1260</v>
      </c>
      <c r="C16" s="273">
        <v>0</v>
      </c>
      <c r="D16" s="147">
        <v>10000</v>
      </c>
      <c r="E16" s="147">
        <v>0</v>
      </c>
      <c r="F16" s="147">
        <v>0</v>
      </c>
      <c r="G16" s="240" t="s">
        <v>1270</v>
      </c>
      <c r="H16" s="227" t="s">
        <v>73</v>
      </c>
      <c r="I16" s="162">
        <v>0</v>
      </c>
      <c r="J16" s="273">
        <v>10000</v>
      </c>
      <c r="K16" s="150">
        <v>0</v>
      </c>
      <c r="L16" s="162">
        <v>0</v>
      </c>
    </row>
    <row r="17" spans="1:12" ht="24">
      <c r="A17" s="190" t="s">
        <v>2608</v>
      </c>
      <c r="B17" s="142" t="s">
        <v>2609</v>
      </c>
      <c r="C17" s="273">
        <v>10000</v>
      </c>
      <c r="D17" s="142">
        <v>0</v>
      </c>
      <c r="E17" s="150">
        <v>20000</v>
      </c>
      <c r="F17" s="150">
        <v>0</v>
      </c>
      <c r="G17" s="240" t="s">
        <v>1271</v>
      </c>
      <c r="H17" s="227" t="s">
        <v>77</v>
      </c>
      <c r="I17" s="162">
        <v>0</v>
      </c>
      <c r="J17" s="273">
        <v>50000</v>
      </c>
      <c r="K17" s="150">
        <v>0</v>
      </c>
      <c r="L17" s="162">
        <v>0</v>
      </c>
    </row>
    <row r="18" spans="1:12" ht="15.6" customHeight="1">
      <c r="A18" s="527"/>
      <c r="B18" s="390"/>
      <c r="C18" s="528"/>
      <c r="D18" s="529"/>
      <c r="E18" s="529"/>
      <c r="F18" s="529"/>
      <c r="G18" s="240" t="s">
        <v>1272</v>
      </c>
      <c r="H18" s="227" t="s">
        <v>84</v>
      </c>
      <c r="I18" s="162">
        <v>0</v>
      </c>
      <c r="J18" s="273">
        <v>50000</v>
      </c>
      <c r="K18" s="150">
        <v>0</v>
      </c>
      <c r="L18" s="162">
        <v>0</v>
      </c>
    </row>
    <row r="19" spans="1:12" ht="24">
      <c r="A19" s="152"/>
      <c r="B19" s="185"/>
      <c r="C19" s="273"/>
      <c r="D19" s="147"/>
      <c r="E19" s="147"/>
      <c r="F19" s="147"/>
      <c r="G19" s="240" t="s">
        <v>1273</v>
      </c>
      <c r="H19" s="227" t="s">
        <v>86</v>
      </c>
      <c r="I19" s="162">
        <v>0</v>
      </c>
      <c r="J19" s="273">
        <v>10000</v>
      </c>
      <c r="K19" s="150">
        <v>0</v>
      </c>
      <c r="L19" s="162">
        <v>0</v>
      </c>
    </row>
    <row r="20" spans="1:12" ht="24">
      <c r="A20" s="152"/>
      <c r="B20" s="153"/>
      <c r="C20" s="273"/>
      <c r="D20" s="147"/>
      <c r="E20" s="142"/>
      <c r="F20" s="147"/>
      <c r="G20" s="240" t="s">
        <v>1274</v>
      </c>
      <c r="H20" s="227" t="s">
        <v>2852</v>
      </c>
      <c r="I20" s="162">
        <v>49287000</v>
      </c>
      <c r="J20" s="273">
        <v>60000000</v>
      </c>
      <c r="K20" s="150">
        <v>981000</v>
      </c>
      <c r="L20" s="162">
        <v>0</v>
      </c>
    </row>
    <row r="21" spans="1:12" ht="15.6" customHeight="1">
      <c r="A21" s="152"/>
      <c r="B21" s="153"/>
      <c r="C21" s="273"/>
      <c r="D21" s="147"/>
      <c r="E21" s="142"/>
      <c r="F21" s="147"/>
      <c r="G21" s="240" t="s">
        <v>1275</v>
      </c>
      <c r="H21" s="227" t="s">
        <v>867</v>
      </c>
      <c r="I21" s="162">
        <v>0</v>
      </c>
      <c r="J21" s="273">
        <v>50000</v>
      </c>
      <c r="K21" s="150">
        <v>0</v>
      </c>
      <c r="L21" s="162">
        <v>10000</v>
      </c>
    </row>
    <row r="22" spans="1:12" ht="24">
      <c r="A22" s="191"/>
      <c r="B22" s="39"/>
      <c r="C22" s="273"/>
      <c r="D22" s="39"/>
      <c r="E22" s="39"/>
      <c r="F22" s="39"/>
      <c r="G22" s="240" t="s">
        <v>1276</v>
      </c>
      <c r="H22" s="227" t="s">
        <v>917</v>
      </c>
      <c r="I22" s="162">
        <v>0</v>
      </c>
      <c r="J22" s="273">
        <v>50000</v>
      </c>
      <c r="K22" s="273">
        <v>0</v>
      </c>
      <c r="L22" s="273">
        <v>50000</v>
      </c>
    </row>
    <row r="23" spans="1:12" ht="16.149999999999999" customHeight="1">
      <c r="A23" s="191"/>
      <c r="B23" s="39"/>
      <c r="C23" s="273"/>
      <c r="D23" s="39"/>
      <c r="E23" s="150"/>
      <c r="F23" s="39"/>
      <c r="G23" s="240" t="s">
        <v>1277</v>
      </c>
      <c r="H23" s="227" t="s">
        <v>868</v>
      </c>
      <c r="I23" s="162">
        <v>50000</v>
      </c>
      <c r="J23" s="273">
        <v>100000</v>
      </c>
      <c r="K23" s="150">
        <v>0</v>
      </c>
      <c r="L23" s="162">
        <v>0</v>
      </c>
    </row>
    <row r="24" spans="1:12" ht="24">
      <c r="A24" s="191"/>
      <c r="B24" s="39"/>
      <c r="C24" s="273"/>
      <c r="D24" s="39"/>
      <c r="E24" s="150"/>
      <c r="F24" s="39"/>
      <c r="G24" s="240" t="s">
        <v>1278</v>
      </c>
      <c r="H24" s="227" t="s">
        <v>184</v>
      </c>
      <c r="I24" s="162">
        <v>24500</v>
      </c>
      <c r="J24" s="273">
        <v>50000</v>
      </c>
      <c r="K24" s="150">
        <v>1753</v>
      </c>
      <c r="L24" s="162">
        <v>0</v>
      </c>
    </row>
    <row r="25" spans="1:12" ht="24">
      <c r="A25" s="191"/>
      <c r="B25" s="39"/>
      <c r="C25" s="273"/>
      <c r="D25" s="39"/>
      <c r="E25" s="39"/>
      <c r="F25" s="39"/>
      <c r="G25" s="240" t="s">
        <v>1279</v>
      </c>
      <c r="H25" s="227" t="s">
        <v>97</v>
      </c>
      <c r="I25" s="162">
        <v>13974</v>
      </c>
      <c r="J25" s="273">
        <v>50000</v>
      </c>
      <c r="K25" s="150">
        <v>22127</v>
      </c>
      <c r="L25" s="162">
        <v>100000</v>
      </c>
    </row>
    <row r="26" spans="1:12" ht="24">
      <c r="A26" s="191"/>
      <c r="B26" s="39"/>
      <c r="C26" s="273"/>
      <c r="D26" s="39"/>
      <c r="E26" s="39"/>
      <c r="F26" s="39"/>
      <c r="G26" s="240" t="s">
        <v>1280</v>
      </c>
      <c r="H26" s="227" t="s">
        <v>393</v>
      </c>
      <c r="I26" s="162">
        <v>0</v>
      </c>
      <c r="J26" s="273">
        <v>50000</v>
      </c>
      <c r="K26" s="150">
        <v>0</v>
      </c>
      <c r="L26" s="162">
        <v>50000</v>
      </c>
    </row>
    <row r="27" spans="1:12" ht="13.9" customHeight="1">
      <c r="A27" s="191"/>
      <c r="B27" s="154"/>
      <c r="C27" s="273"/>
      <c r="D27" s="154"/>
      <c r="E27" s="154"/>
      <c r="F27" s="39"/>
      <c r="G27" s="164" t="s">
        <v>1281</v>
      </c>
      <c r="H27" s="40" t="s">
        <v>186</v>
      </c>
      <c r="I27" s="162">
        <v>0</v>
      </c>
      <c r="J27" s="273">
        <v>50000</v>
      </c>
      <c r="K27" s="273">
        <v>0</v>
      </c>
      <c r="L27" s="273">
        <v>10000</v>
      </c>
    </row>
    <row r="28" spans="1:12" ht="15">
      <c r="A28" s="191"/>
      <c r="B28" s="39"/>
      <c r="C28" s="273"/>
      <c r="D28" s="39"/>
      <c r="E28" s="39"/>
      <c r="F28" s="39"/>
      <c r="G28" s="108" t="s">
        <v>1282</v>
      </c>
      <c r="H28" s="185" t="s">
        <v>458</v>
      </c>
      <c r="I28" s="162">
        <v>1017600</v>
      </c>
      <c r="J28" s="273">
        <v>1000000</v>
      </c>
      <c r="K28" s="273">
        <v>0</v>
      </c>
      <c r="L28" s="273">
        <v>560000</v>
      </c>
    </row>
    <row r="29" spans="1:12" ht="15.6" customHeight="1">
      <c r="A29" s="191"/>
      <c r="B29" s="39"/>
      <c r="C29" s="273"/>
      <c r="D29" s="39"/>
      <c r="E29" s="39"/>
      <c r="F29" s="39"/>
      <c r="G29" s="240" t="s">
        <v>1283</v>
      </c>
      <c r="H29" s="227" t="s">
        <v>99</v>
      </c>
      <c r="I29" s="162">
        <v>0</v>
      </c>
      <c r="J29" s="273">
        <v>50000</v>
      </c>
      <c r="K29" s="273">
        <v>0</v>
      </c>
      <c r="L29" s="273">
        <v>0</v>
      </c>
    </row>
    <row r="30" spans="1:12" ht="14.45" customHeight="1">
      <c r="A30" s="191"/>
      <c r="B30" s="39"/>
      <c r="C30" s="273"/>
      <c r="D30" s="39"/>
      <c r="E30" s="39"/>
      <c r="F30" s="39"/>
      <c r="G30" s="108" t="s">
        <v>1284</v>
      </c>
      <c r="H30" s="185" t="s">
        <v>977</v>
      </c>
      <c r="I30" s="162">
        <v>0</v>
      </c>
      <c r="J30" s="273">
        <v>100000</v>
      </c>
      <c r="K30" s="273">
        <v>0</v>
      </c>
      <c r="L30" s="273">
        <v>0</v>
      </c>
    </row>
    <row r="31" spans="1:12" ht="15">
      <c r="A31" s="191"/>
      <c r="B31" s="39"/>
      <c r="C31" s="273"/>
      <c r="D31" s="154"/>
      <c r="E31" s="154"/>
      <c r="F31" s="155"/>
      <c r="G31" s="108" t="s">
        <v>1285</v>
      </c>
      <c r="H31" s="40" t="s">
        <v>870</v>
      </c>
      <c r="I31" s="162">
        <v>172238</v>
      </c>
      <c r="J31" s="273">
        <v>100000</v>
      </c>
      <c r="K31" s="273">
        <v>28012</v>
      </c>
      <c r="L31" s="273">
        <v>100000</v>
      </c>
    </row>
    <row r="32" spans="1:12" ht="24">
      <c r="A32" s="191"/>
      <c r="B32" s="39"/>
      <c r="C32" s="273"/>
      <c r="D32" s="39"/>
      <c r="E32" s="39"/>
      <c r="F32" s="39"/>
      <c r="G32" s="108" t="s">
        <v>1286</v>
      </c>
      <c r="H32" s="185" t="s">
        <v>871</v>
      </c>
      <c r="I32" s="162">
        <v>0</v>
      </c>
      <c r="J32" s="273">
        <v>100000</v>
      </c>
      <c r="K32" s="273">
        <v>41498</v>
      </c>
      <c r="L32" s="273">
        <v>250000</v>
      </c>
    </row>
    <row r="33" spans="1:13" ht="15">
      <c r="A33" s="191"/>
      <c r="B33" s="39"/>
      <c r="C33" s="273"/>
      <c r="D33" s="39"/>
      <c r="E33" s="39"/>
      <c r="F33" s="39"/>
      <c r="G33" s="108" t="s">
        <v>2831</v>
      </c>
      <c r="H33" s="185" t="s">
        <v>2838</v>
      </c>
      <c r="I33" s="162">
        <v>0</v>
      </c>
      <c r="J33" s="273">
        <v>0</v>
      </c>
      <c r="K33" s="273">
        <v>0</v>
      </c>
      <c r="L33" s="273">
        <v>50000</v>
      </c>
    </row>
    <row r="34" spans="1:13" ht="15">
      <c r="A34" s="191"/>
      <c r="B34" s="39"/>
      <c r="C34" s="273"/>
      <c r="D34" s="39"/>
      <c r="E34" s="39"/>
      <c r="F34" s="39"/>
      <c r="G34" s="192" t="s">
        <v>115</v>
      </c>
      <c r="H34" s="116" t="s">
        <v>116</v>
      </c>
      <c r="I34" s="257">
        <f>SUM(I10:I33)</f>
        <v>58582664</v>
      </c>
      <c r="J34" s="257">
        <f>SUM(J10:J33)</f>
        <v>75470000</v>
      </c>
      <c r="K34" s="257">
        <f>SUM(K10:K33)</f>
        <v>7900409</v>
      </c>
      <c r="L34" s="257">
        <f>SUM(L10:L33)</f>
        <v>19470000</v>
      </c>
    </row>
    <row r="35" spans="1:13" ht="15">
      <c r="A35" s="191"/>
      <c r="B35" s="39"/>
      <c r="C35" s="273"/>
      <c r="D35" s="39"/>
      <c r="E35" s="39"/>
      <c r="F35" s="39"/>
      <c r="G35" s="236"/>
      <c r="H35" s="40"/>
      <c r="I35" s="162"/>
      <c r="J35" s="39"/>
      <c r="K35" s="39"/>
      <c r="L35" s="39"/>
    </row>
    <row r="36" spans="1:13" ht="15">
      <c r="A36" s="191"/>
      <c r="B36" s="39"/>
      <c r="C36" s="273"/>
      <c r="D36" s="39"/>
      <c r="E36" s="39"/>
      <c r="F36" s="39"/>
      <c r="G36" s="236"/>
      <c r="H36" s="40"/>
      <c r="I36" s="162"/>
      <c r="J36" s="39"/>
      <c r="K36" s="39"/>
      <c r="L36" s="39"/>
    </row>
    <row r="37" spans="1:13" ht="15">
      <c r="A37" s="191"/>
      <c r="B37" s="39"/>
      <c r="C37" s="273"/>
      <c r="D37" s="39"/>
      <c r="E37" s="39"/>
      <c r="F37" s="39"/>
      <c r="G37" s="236"/>
      <c r="H37" s="40"/>
      <c r="I37" s="162"/>
      <c r="J37" s="39"/>
      <c r="K37" s="39"/>
      <c r="L37" s="39"/>
    </row>
    <row r="38" spans="1:13" ht="17.45" customHeight="1">
      <c r="A38" s="191"/>
      <c r="B38" s="39"/>
      <c r="C38" s="273"/>
      <c r="D38" s="39"/>
      <c r="E38" s="39"/>
      <c r="F38" s="39"/>
      <c r="G38" s="236"/>
      <c r="H38" s="40"/>
      <c r="I38" s="162"/>
      <c r="J38" s="39"/>
      <c r="K38" s="39"/>
      <c r="L38" s="39"/>
    </row>
    <row r="39" spans="1:13" ht="17.45" customHeight="1">
      <c r="A39" s="191"/>
      <c r="B39" s="39"/>
      <c r="C39" s="273"/>
      <c r="D39" s="39"/>
      <c r="E39" s="39"/>
      <c r="F39" s="39"/>
      <c r="G39" s="187"/>
      <c r="H39" s="146"/>
      <c r="I39" s="162"/>
      <c r="J39" s="142"/>
      <c r="K39" s="142"/>
      <c r="L39" s="143"/>
    </row>
    <row r="40" spans="1:13" ht="17.45" customHeight="1">
      <c r="A40" s="191"/>
      <c r="B40" s="39"/>
      <c r="C40" s="273"/>
      <c r="D40" s="39"/>
      <c r="E40" s="39"/>
      <c r="F40" s="39"/>
      <c r="G40" s="187"/>
      <c r="H40" s="146"/>
      <c r="I40" s="162"/>
      <c r="J40" s="142"/>
      <c r="K40" s="142"/>
      <c r="L40" s="143"/>
    </row>
    <row r="41" spans="1:13" ht="17.45" customHeight="1">
      <c r="A41" s="191"/>
      <c r="B41" s="39"/>
      <c r="C41" s="273"/>
      <c r="D41" s="39"/>
      <c r="E41" s="39"/>
      <c r="F41" s="39"/>
      <c r="G41" s="187"/>
      <c r="H41" s="146"/>
      <c r="I41" s="162"/>
      <c r="J41" s="142"/>
      <c r="K41" s="142"/>
      <c r="L41" s="143"/>
    </row>
    <row r="42" spans="1:13" ht="7.9" customHeight="1">
      <c r="A42" s="191"/>
      <c r="B42" s="39"/>
      <c r="C42" s="273"/>
      <c r="D42" s="39"/>
      <c r="E42" s="39"/>
      <c r="F42" s="39"/>
      <c r="G42" s="187"/>
      <c r="H42" s="146"/>
      <c r="I42" s="162"/>
      <c r="J42" s="142"/>
      <c r="K42" s="142"/>
      <c r="L42" s="143"/>
    </row>
    <row r="43" spans="1:13" ht="12" customHeight="1">
      <c r="A43" s="191"/>
      <c r="B43" s="39"/>
      <c r="C43" s="273"/>
      <c r="D43" s="39"/>
      <c r="E43" s="39"/>
      <c r="F43" s="39"/>
      <c r="G43" s="187"/>
      <c r="H43" s="146"/>
      <c r="I43" s="162"/>
      <c r="J43" s="142"/>
      <c r="K43" s="142"/>
      <c r="L43" s="143"/>
    </row>
    <row r="44" spans="1:13" ht="13.9" customHeight="1">
      <c r="A44" s="191"/>
      <c r="B44" s="39"/>
      <c r="C44" s="273"/>
      <c r="D44" s="39"/>
      <c r="E44" s="39"/>
      <c r="F44" s="39"/>
      <c r="G44" s="198"/>
      <c r="H44" s="51"/>
      <c r="I44" s="162"/>
      <c r="J44" s="267"/>
      <c r="K44" s="267"/>
      <c r="L44" s="267"/>
    </row>
    <row r="45" spans="1:13" ht="17.45" customHeight="1">
      <c r="A45" s="196"/>
      <c r="B45" s="39"/>
      <c r="C45" s="273"/>
      <c r="D45" s="39"/>
      <c r="E45" s="39"/>
      <c r="F45" s="36"/>
      <c r="G45" s="130"/>
      <c r="H45" s="600" t="s">
        <v>117</v>
      </c>
      <c r="I45" s="331">
        <f>I8+I34</f>
        <v>58604164</v>
      </c>
      <c r="J45" s="331">
        <f>J8+J34</f>
        <v>75670000</v>
      </c>
      <c r="K45" s="331">
        <f>K8+K34</f>
        <v>7900409</v>
      </c>
      <c r="L45" s="331">
        <f>L8+L34</f>
        <v>19470000</v>
      </c>
    </row>
    <row r="46" spans="1:13" ht="17.45" customHeight="1">
      <c r="A46" s="245"/>
      <c r="B46" s="294" t="s">
        <v>205</v>
      </c>
      <c r="C46" s="277">
        <f>SUM(C6:C45)</f>
        <v>99696000</v>
      </c>
      <c r="D46" s="277">
        <f>SUM(D6:D45)</f>
        <v>122310000</v>
      </c>
      <c r="E46" s="277">
        <f>SUM(E6:E45)</f>
        <v>34700700</v>
      </c>
      <c r="F46" s="277">
        <f>SUM(F6:F45)</f>
        <v>40550000</v>
      </c>
      <c r="G46" s="618" t="s">
        <v>2240</v>
      </c>
      <c r="H46" s="618"/>
      <c r="I46" s="618"/>
      <c r="J46" s="618"/>
      <c r="K46" s="618"/>
      <c r="L46" s="618"/>
    </row>
    <row r="47" spans="1:13" s="3" customFormat="1" ht="17.45" customHeight="1">
      <c r="A47" s="4"/>
      <c r="G47" s="86"/>
      <c r="H47" s="33"/>
      <c r="M47" s="49"/>
    </row>
    <row r="48" spans="1:13" s="3" customFormat="1" ht="15">
      <c r="A48" s="4"/>
      <c r="G48" s="25"/>
      <c r="H48" s="102"/>
      <c r="I48" s="64"/>
      <c r="J48" s="64"/>
      <c r="K48" s="64"/>
      <c r="L48" s="64"/>
    </row>
    <row r="49" spans="1:12" s="3" customFormat="1" ht="15">
      <c r="A49" s="4"/>
      <c r="G49" s="87"/>
      <c r="H49" s="60"/>
      <c r="I49" s="60"/>
      <c r="J49" s="66"/>
      <c r="K49" s="56"/>
      <c r="L49" s="66"/>
    </row>
    <row r="50" spans="1:12" s="3" customFormat="1" ht="15">
      <c r="A50" s="4"/>
      <c r="G50" s="87"/>
      <c r="H50" s="60"/>
      <c r="I50" s="60"/>
      <c r="J50" s="66"/>
      <c r="K50" s="56"/>
      <c r="L50" s="66"/>
    </row>
    <row r="51" spans="1:12" s="3" customFormat="1" ht="15">
      <c r="A51" s="4"/>
      <c r="G51" s="87"/>
      <c r="H51" s="60"/>
      <c r="I51" s="60"/>
      <c r="J51" s="66"/>
      <c r="K51" s="56"/>
      <c r="L51" s="66"/>
    </row>
    <row r="52" spans="1:12" s="3" customFormat="1" ht="15">
      <c r="A52" s="4"/>
      <c r="G52" s="88"/>
      <c r="H52" s="60"/>
      <c r="I52" s="60"/>
      <c r="J52" s="66"/>
      <c r="K52" s="56"/>
      <c r="L52" s="66"/>
    </row>
    <row r="53" spans="1:12" s="3" customFormat="1" ht="15">
      <c r="A53" s="4"/>
      <c r="G53" s="88"/>
      <c r="H53" s="60"/>
      <c r="I53" s="60"/>
      <c r="J53" s="66"/>
      <c r="K53" s="56"/>
      <c r="L53" s="66"/>
    </row>
    <row r="54" spans="1:12" s="3" customFormat="1" ht="15">
      <c r="A54" s="4"/>
      <c r="G54" s="88"/>
      <c r="H54" s="60"/>
      <c r="I54" s="60"/>
      <c r="J54" s="66"/>
      <c r="K54" s="56"/>
      <c r="L54" s="68"/>
    </row>
    <row r="55" spans="1:12" s="3" customFormat="1" ht="15">
      <c r="A55" s="4"/>
      <c r="G55" s="60"/>
      <c r="H55" s="21"/>
      <c r="I55" s="21"/>
      <c r="J55" s="55"/>
      <c r="K55" s="61"/>
      <c r="L55" s="55"/>
    </row>
    <row r="56" spans="1:12" s="3" customFormat="1" ht="15">
      <c r="A56" s="4"/>
      <c r="G56" s="60"/>
      <c r="H56" s="21"/>
      <c r="I56" s="21"/>
      <c r="J56" s="55"/>
      <c r="K56" s="61"/>
      <c r="L56" s="55"/>
    </row>
    <row r="57" spans="1:12" s="3" customFormat="1" ht="15">
      <c r="A57" s="4"/>
      <c r="G57" s="60"/>
      <c r="H57" s="21"/>
      <c r="I57" s="21"/>
      <c r="J57" s="55"/>
      <c r="K57" s="61"/>
      <c r="L57" s="55"/>
    </row>
    <row r="58" spans="1:12" s="3" customFormat="1" ht="15">
      <c r="A58" s="4"/>
      <c r="F58" s="49"/>
      <c r="G58" s="88"/>
      <c r="H58" s="98"/>
      <c r="I58" s="98"/>
      <c r="J58" s="69"/>
      <c r="K58" s="69"/>
      <c r="L58" s="69"/>
    </row>
    <row r="59" spans="1:12" s="3" customFormat="1" ht="15">
      <c r="A59" s="4"/>
      <c r="G59" s="88"/>
      <c r="H59" s="98"/>
      <c r="I59" s="98"/>
      <c r="J59" s="69"/>
      <c r="K59" s="69"/>
      <c r="L59" s="69"/>
    </row>
    <row r="60" spans="1:12" s="3" customFormat="1" ht="15">
      <c r="A60" s="4"/>
      <c r="G60" s="25"/>
      <c r="H60" s="33"/>
    </row>
    <row r="61" spans="1:12" s="3" customFormat="1" ht="15">
      <c r="A61" s="4"/>
      <c r="G61" s="25"/>
      <c r="H61" s="33"/>
    </row>
    <row r="62" spans="1:12" s="3" customFormat="1" ht="15">
      <c r="A62" s="4"/>
      <c r="G62" s="25"/>
      <c r="H62" s="33"/>
    </row>
    <row r="63" spans="1:12" s="3" customFormat="1" ht="15">
      <c r="A63" s="4"/>
      <c r="G63" s="25"/>
      <c r="H63" s="33"/>
    </row>
    <row r="64" spans="1:12" s="3" customFormat="1" ht="15">
      <c r="A64" s="4"/>
      <c r="G64" s="25"/>
      <c r="H64" s="33"/>
    </row>
    <row r="65" spans="1:8" s="3" customFormat="1" ht="15">
      <c r="A65" s="4"/>
      <c r="G65" s="25"/>
      <c r="H65" s="33"/>
    </row>
    <row r="66" spans="1:8" s="3" customFormat="1" ht="15">
      <c r="A66" s="4"/>
      <c r="G66" s="25"/>
      <c r="H66" s="33"/>
    </row>
    <row r="67" spans="1:8" s="3" customFormat="1" ht="15">
      <c r="A67" s="4"/>
      <c r="G67" s="25"/>
      <c r="H67" s="33"/>
    </row>
    <row r="68" spans="1:8" s="3" customFormat="1" ht="15">
      <c r="A68" s="4"/>
      <c r="G68" s="25"/>
      <c r="H68" s="33"/>
    </row>
    <row r="69" spans="1:8" s="3" customFormat="1" ht="15">
      <c r="A69" s="4"/>
      <c r="G69" s="25"/>
      <c r="H69" s="33"/>
    </row>
    <row r="70" spans="1:8" s="3" customFormat="1" ht="15">
      <c r="A70" s="4"/>
      <c r="G70" s="25"/>
      <c r="H70" s="33"/>
    </row>
    <row r="71" spans="1:8" s="3" customFormat="1" ht="15">
      <c r="A71" s="4"/>
      <c r="G71" s="25"/>
      <c r="H71" s="33"/>
    </row>
    <row r="72" spans="1:8" s="3" customFormat="1" ht="15">
      <c r="A72" s="4"/>
      <c r="G72" s="25"/>
      <c r="H72" s="33"/>
    </row>
    <row r="73" spans="1:8" s="3" customFormat="1" ht="15">
      <c r="A73" s="4"/>
      <c r="G73" s="25"/>
      <c r="H73" s="33"/>
    </row>
    <row r="74" spans="1:8" s="3" customFormat="1" ht="15">
      <c r="A74" s="4"/>
      <c r="G74" s="25"/>
      <c r="H74" s="33"/>
    </row>
    <row r="75" spans="1:8" s="3" customFormat="1" ht="15">
      <c r="A75" s="4"/>
      <c r="G75" s="25"/>
      <c r="H75" s="33"/>
    </row>
    <row r="76" spans="1:8" s="3" customFormat="1" ht="15">
      <c r="A76" s="4"/>
      <c r="G76" s="25"/>
      <c r="H76" s="33"/>
    </row>
    <row r="77" spans="1:8" s="3" customFormat="1" ht="15">
      <c r="A77" s="4"/>
      <c r="G77" s="25"/>
      <c r="H77" s="33"/>
    </row>
    <row r="78" spans="1:8" s="3" customFormat="1" ht="15">
      <c r="A78" s="4"/>
      <c r="G78" s="25"/>
      <c r="H78" s="33"/>
    </row>
    <row r="79" spans="1:8" s="3" customFormat="1" ht="15">
      <c r="A79" s="4"/>
      <c r="G79" s="25"/>
      <c r="H79" s="33"/>
    </row>
    <row r="80" spans="1:8" s="3" customFormat="1" ht="15">
      <c r="A80" s="4"/>
      <c r="G80" s="25"/>
      <c r="H80" s="33"/>
    </row>
    <row r="81" spans="1:12" s="3" customFormat="1" ht="15">
      <c r="A81" s="4"/>
      <c r="G81" s="25"/>
      <c r="H81" s="33"/>
    </row>
    <row r="82" spans="1:12" s="3" customFormat="1" ht="15">
      <c r="A82" s="4"/>
      <c r="G82" s="25"/>
      <c r="H82" s="33"/>
    </row>
    <row r="83" spans="1:12" s="3" customFormat="1" ht="15">
      <c r="A83" s="4"/>
      <c r="G83" s="25"/>
      <c r="H83" s="33"/>
    </row>
    <row r="84" spans="1:12" s="3" customFormat="1" ht="15">
      <c r="A84" s="4"/>
      <c r="G84" s="25"/>
      <c r="H84" s="33"/>
    </row>
    <row r="85" spans="1:12" s="3" customFormat="1" ht="15">
      <c r="A85" s="4"/>
      <c r="G85" s="25"/>
      <c r="H85" s="33"/>
    </row>
    <row r="86" spans="1:12" s="3" customFormat="1" ht="15">
      <c r="A86" s="4"/>
      <c r="G86" s="25"/>
      <c r="H86" s="33"/>
    </row>
    <row r="87" spans="1:12" s="3" customFormat="1" ht="15">
      <c r="A87" s="4"/>
      <c r="G87" s="25"/>
      <c r="H87" s="33"/>
    </row>
    <row r="88" spans="1:12" s="3" customFormat="1" ht="15">
      <c r="A88" s="4"/>
      <c r="G88" s="25"/>
      <c r="H88" s="33"/>
    </row>
    <row r="89" spans="1:12" s="3" customFormat="1" ht="15">
      <c r="A89" s="4"/>
      <c r="G89" s="25"/>
      <c r="H89" s="33"/>
    </row>
    <row r="90" spans="1:12" s="3" customFormat="1" ht="15">
      <c r="A90" s="4"/>
      <c r="G90" s="25"/>
      <c r="H90" s="33"/>
    </row>
    <row r="91" spans="1:12" s="3" customFormat="1" ht="15">
      <c r="A91" s="4"/>
      <c r="G91" s="25"/>
      <c r="H91" s="33"/>
    </row>
    <row r="92" spans="1:12" s="3" customFormat="1" ht="15">
      <c r="A92" s="4"/>
      <c r="G92" s="25"/>
      <c r="H92" s="33"/>
    </row>
    <row r="93" spans="1:12" s="3" customFormat="1" ht="15">
      <c r="A93" s="4"/>
      <c r="G93" s="25"/>
      <c r="H93" s="98"/>
      <c r="I93" s="98"/>
      <c r="J93" s="69"/>
      <c r="K93" s="69"/>
      <c r="L93" s="69"/>
    </row>
    <row r="94" spans="1:12" s="3" customFormat="1" ht="15">
      <c r="A94" s="73"/>
      <c r="B94" s="22" t="s">
        <v>2241</v>
      </c>
      <c r="C94" s="22"/>
      <c r="D94" s="70"/>
      <c r="E94" s="70"/>
      <c r="F94" s="71"/>
      <c r="G94" s="99"/>
      <c r="H94" s="33"/>
    </row>
    <row r="95" spans="1:12" s="3" customFormat="1" ht="15">
      <c r="A95" s="4"/>
      <c r="G95" s="25"/>
      <c r="H95" s="33"/>
    </row>
    <row r="96" spans="1:12" s="3" customFormat="1" ht="15">
      <c r="A96" s="4"/>
      <c r="G96" s="25"/>
      <c r="H96" s="33"/>
    </row>
    <row r="97" spans="1:8" s="3" customFormat="1" ht="15">
      <c r="A97" s="4"/>
      <c r="G97" s="25"/>
      <c r="H97" s="33"/>
    </row>
    <row r="98" spans="1:8" s="3" customFormat="1" ht="15">
      <c r="A98" s="4"/>
      <c r="G98" s="25"/>
      <c r="H98" s="33"/>
    </row>
    <row r="99" spans="1:8" s="3" customFormat="1" ht="15">
      <c r="A99" s="4"/>
      <c r="G99" s="25"/>
      <c r="H99" s="33"/>
    </row>
    <row r="100" spans="1:8" s="3" customFormat="1" ht="15">
      <c r="A100" s="4"/>
      <c r="G100" s="25"/>
      <c r="H100" s="33"/>
    </row>
    <row r="101" spans="1:8" s="3" customFormat="1" ht="15">
      <c r="A101" s="4"/>
      <c r="G101" s="25"/>
      <c r="H101" s="33"/>
    </row>
    <row r="102" spans="1:8" s="3" customFormat="1" ht="15">
      <c r="A102" s="4"/>
      <c r="G102" s="25"/>
      <c r="H102" s="33"/>
    </row>
    <row r="103" spans="1:8" s="3" customFormat="1" ht="15">
      <c r="A103" s="4"/>
      <c r="G103" s="25"/>
      <c r="H103" s="33"/>
    </row>
    <row r="104" spans="1:8" s="3" customFormat="1" ht="15">
      <c r="A104" s="4"/>
      <c r="G104" s="25"/>
      <c r="H104" s="33"/>
    </row>
    <row r="105" spans="1:8" s="3" customFormat="1" ht="15">
      <c r="A105" s="4"/>
      <c r="G105" s="25"/>
      <c r="H105" s="33"/>
    </row>
    <row r="106" spans="1:8" s="3" customFormat="1" ht="15">
      <c r="A106" s="4"/>
      <c r="G106" s="25"/>
      <c r="H106" s="33"/>
    </row>
    <row r="107" spans="1:8" s="3" customFormat="1" ht="15">
      <c r="A107" s="4"/>
      <c r="G107" s="25"/>
      <c r="H107" s="33"/>
    </row>
    <row r="108" spans="1:8" s="3" customFormat="1" ht="15">
      <c r="A108" s="4"/>
      <c r="G108" s="25"/>
      <c r="H108" s="33"/>
    </row>
    <row r="109" spans="1:8" s="3" customFormat="1" ht="15">
      <c r="A109" s="4"/>
      <c r="G109" s="25"/>
      <c r="H109" s="33"/>
    </row>
    <row r="110" spans="1:8" s="3" customFormat="1" ht="15">
      <c r="A110" s="4"/>
      <c r="G110" s="25"/>
      <c r="H110" s="33"/>
    </row>
    <row r="111" spans="1:8" s="3" customFormat="1" ht="15">
      <c r="A111" s="4"/>
      <c r="G111" s="25"/>
      <c r="H111" s="33"/>
    </row>
    <row r="112" spans="1:8" s="3" customFormat="1" ht="15">
      <c r="A112" s="4"/>
      <c r="G112" s="25"/>
      <c r="H112" s="33"/>
    </row>
    <row r="113" spans="1:8" s="3" customFormat="1" ht="15">
      <c r="A113" s="4"/>
      <c r="G113" s="25"/>
      <c r="H113" s="33"/>
    </row>
    <row r="114" spans="1:8" s="3" customFormat="1" ht="15">
      <c r="A114" s="4"/>
      <c r="G114" s="25"/>
      <c r="H114" s="33"/>
    </row>
    <row r="115" spans="1:8" s="3" customFormat="1" ht="15">
      <c r="A115" s="4"/>
      <c r="G115" s="25"/>
      <c r="H115" s="33"/>
    </row>
    <row r="116" spans="1:8" s="3" customFormat="1" ht="15">
      <c r="A116" s="4"/>
      <c r="G116" s="25"/>
      <c r="H116" s="33"/>
    </row>
    <row r="117" spans="1:8" s="3" customFormat="1" ht="15">
      <c r="A117" s="4"/>
      <c r="G117" s="25"/>
      <c r="H117" s="33"/>
    </row>
    <row r="118" spans="1:8" s="3" customFormat="1" ht="15">
      <c r="A118" s="4"/>
      <c r="G118" s="25"/>
      <c r="H118" s="33"/>
    </row>
    <row r="119" spans="1:8" s="3" customFormat="1" ht="15">
      <c r="A119" s="4"/>
      <c r="G119" s="25"/>
      <c r="H119" s="33"/>
    </row>
    <row r="120" spans="1:8" s="3" customFormat="1" ht="15">
      <c r="A120" s="4"/>
      <c r="G120" s="25"/>
      <c r="H120" s="33"/>
    </row>
    <row r="121" spans="1:8" s="3" customFormat="1" ht="15">
      <c r="A121" s="4"/>
      <c r="G121" s="25"/>
      <c r="H121" s="33"/>
    </row>
    <row r="122" spans="1:8" s="3" customFormat="1" ht="15">
      <c r="A122" s="4"/>
      <c r="G122" s="25"/>
      <c r="H122" s="33"/>
    </row>
    <row r="123" spans="1:8" s="3" customFormat="1" ht="15">
      <c r="A123" s="4"/>
      <c r="G123" s="25"/>
      <c r="H123" s="33"/>
    </row>
    <row r="124" spans="1:8" s="3" customFormat="1" ht="15">
      <c r="A124" s="4"/>
      <c r="G124" s="25"/>
      <c r="H124" s="33"/>
    </row>
    <row r="125" spans="1:8" s="3" customFormat="1" ht="15">
      <c r="A125" s="4"/>
      <c r="G125" s="25"/>
      <c r="H125" s="33"/>
    </row>
    <row r="126" spans="1:8" s="3" customFormat="1" ht="15">
      <c r="A126" s="4"/>
      <c r="G126" s="25"/>
      <c r="H126" s="33"/>
    </row>
    <row r="127" spans="1:8" s="3" customFormat="1" ht="15">
      <c r="A127" s="4"/>
      <c r="G127" s="25"/>
      <c r="H127" s="33"/>
    </row>
    <row r="128" spans="1:8" s="3" customFormat="1" ht="15">
      <c r="A128" s="4"/>
      <c r="G128" s="25"/>
      <c r="H128" s="33"/>
    </row>
    <row r="129" spans="1:8" s="3" customFormat="1" ht="15">
      <c r="A129" s="4"/>
      <c r="G129" s="25"/>
      <c r="H129" s="33"/>
    </row>
    <row r="130" spans="1:8" s="3" customFormat="1" ht="15">
      <c r="A130" s="4"/>
      <c r="G130" s="25"/>
      <c r="H130" s="33"/>
    </row>
    <row r="131" spans="1:8" s="3" customFormat="1" ht="15">
      <c r="A131" s="4"/>
      <c r="G131" s="25"/>
      <c r="H131" s="33"/>
    </row>
    <row r="132" spans="1:8" s="3" customFormat="1" ht="15">
      <c r="A132" s="4"/>
      <c r="G132" s="25"/>
      <c r="H132" s="33"/>
    </row>
    <row r="133" spans="1:8" s="3" customFormat="1" ht="15">
      <c r="A133" s="4"/>
      <c r="G133" s="25"/>
      <c r="H133" s="33"/>
    </row>
    <row r="134" spans="1:8" s="3" customFormat="1" ht="15">
      <c r="A134" s="4"/>
      <c r="G134" s="25"/>
      <c r="H134" s="33"/>
    </row>
    <row r="135" spans="1:8" s="3" customFormat="1" ht="15">
      <c r="A135" s="4"/>
      <c r="G135" s="25"/>
      <c r="H135" s="33"/>
    </row>
    <row r="136" spans="1:8" s="3" customFormat="1" ht="15">
      <c r="A136" s="4"/>
      <c r="G136" s="25"/>
      <c r="H136" s="33"/>
    </row>
    <row r="137" spans="1:8" s="3" customFormat="1" ht="15">
      <c r="A137" s="4"/>
      <c r="G137" s="25"/>
      <c r="H137" s="33"/>
    </row>
    <row r="138" spans="1:8" s="3" customFormat="1" ht="15">
      <c r="A138" s="4"/>
      <c r="G138" s="25"/>
      <c r="H138" s="33"/>
    </row>
    <row r="139" spans="1:8" s="3" customFormat="1" ht="15">
      <c r="A139" s="4"/>
      <c r="G139" s="25"/>
      <c r="H139" s="33"/>
    </row>
    <row r="140" spans="1:8" s="3" customFormat="1" ht="15">
      <c r="A140" s="4"/>
      <c r="G140" s="25"/>
      <c r="H140" s="33"/>
    </row>
    <row r="141" spans="1:8" s="3" customFormat="1" ht="15">
      <c r="A141" s="4"/>
      <c r="G141" s="25"/>
      <c r="H141" s="33"/>
    </row>
    <row r="142" spans="1:8" s="3" customFormat="1" ht="15">
      <c r="A142" s="4"/>
      <c r="G142" s="25"/>
      <c r="H142" s="33"/>
    </row>
    <row r="143" spans="1:8" s="3" customFormat="1" ht="15">
      <c r="A143" s="4"/>
      <c r="G143" s="25"/>
      <c r="H143" s="33"/>
    </row>
    <row r="144" spans="1:8" s="3" customFormat="1" ht="15">
      <c r="A144" s="4"/>
      <c r="G144" s="25"/>
      <c r="H144" s="33"/>
    </row>
    <row r="145" spans="1:12" s="3" customFormat="1" ht="15">
      <c r="A145" s="4"/>
      <c r="G145" s="24"/>
      <c r="H145" s="23"/>
      <c r="I145"/>
      <c r="J145"/>
      <c r="K145"/>
      <c r="L145"/>
    </row>
  </sheetData>
  <mergeCells count="9">
    <mergeCell ref="G46:L46"/>
    <mergeCell ref="A1:F1"/>
    <mergeCell ref="G1:L1"/>
    <mergeCell ref="A2:F2"/>
    <mergeCell ref="G2:L2"/>
    <mergeCell ref="A3:D3"/>
    <mergeCell ref="E3:F3"/>
    <mergeCell ref="G3:J3"/>
    <mergeCell ref="K3:L3"/>
  </mergeCells>
  <pageMargins left="0.78740157480314965" right="0.55118110236220474" top="0.55118110236220474" bottom="0.55118110236220474" header="0.31496062992125984" footer="0.31496062992125984"/>
  <pageSetup paperSize="9" firstPageNumber="66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M144"/>
  <sheetViews>
    <sheetView topLeftCell="C1" workbookViewId="0">
      <selection activeCell="L6" sqref="L6"/>
    </sheetView>
  </sheetViews>
  <sheetFormatPr defaultRowHeight="17.45" customHeight="1"/>
  <cols>
    <col min="1" max="1" width="7.140625" style="2" customWidth="1"/>
    <col min="2" max="2" width="35.5703125" customWidth="1"/>
    <col min="3" max="3" width="12.5703125" customWidth="1"/>
    <col min="4" max="4" width="10.85546875" customWidth="1"/>
    <col min="5" max="5" width="11" style="127" customWidth="1"/>
    <col min="6" max="6" width="11.140625" customWidth="1"/>
    <col min="7" max="7" width="7" style="24" customWidth="1"/>
    <col min="8" max="8" width="34.140625" style="23" customWidth="1"/>
    <col min="9" max="9" width="12.28515625" style="23" customWidth="1"/>
    <col min="10" max="10" width="11.7109375" customWidth="1"/>
    <col min="11" max="11" width="10.85546875" customWidth="1"/>
    <col min="12" max="12" width="11.7109375" customWidth="1"/>
  </cols>
  <sheetData>
    <row r="1" spans="1:12" ht="18.75">
      <c r="A1" s="617" t="s">
        <v>0</v>
      </c>
      <c r="B1" s="617"/>
      <c r="C1" s="617"/>
      <c r="D1" s="617"/>
      <c r="E1" s="617"/>
      <c r="F1" s="617"/>
      <c r="G1" s="617" t="s">
        <v>0</v>
      </c>
      <c r="H1" s="617"/>
      <c r="I1" s="617"/>
      <c r="J1" s="617"/>
      <c r="K1" s="617"/>
      <c r="L1" s="617"/>
    </row>
    <row r="2" spans="1:12" ht="15.75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5.6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2" ht="42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2" ht="24">
      <c r="A5" s="51" t="s">
        <v>1287</v>
      </c>
      <c r="B5" s="262" t="s">
        <v>2391</v>
      </c>
      <c r="C5" s="262"/>
      <c r="D5" s="262"/>
      <c r="E5" s="262"/>
      <c r="F5" s="226"/>
      <c r="G5" s="239" t="s">
        <v>1318</v>
      </c>
      <c r="H5" s="231" t="s">
        <v>1319</v>
      </c>
      <c r="I5" s="183"/>
      <c r="J5" s="231"/>
      <c r="K5" s="231"/>
      <c r="L5" s="231"/>
    </row>
    <row r="6" spans="1:12" ht="16.149999999999999" customHeight="1">
      <c r="A6" s="146" t="s">
        <v>1288</v>
      </c>
      <c r="B6" s="153" t="s">
        <v>1289</v>
      </c>
      <c r="C6" s="273">
        <v>5496000</v>
      </c>
      <c r="D6" s="273">
        <v>9400000</v>
      </c>
      <c r="E6" s="151">
        <v>1365500</v>
      </c>
      <c r="F6" s="162">
        <v>1340000</v>
      </c>
      <c r="G6" s="227" t="s">
        <v>1320</v>
      </c>
      <c r="H6" s="227" t="s">
        <v>37</v>
      </c>
      <c r="I6" s="162">
        <v>0</v>
      </c>
      <c r="J6" s="273">
        <v>200000</v>
      </c>
      <c r="K6" s="150">
        <v>0</v>
      </c>
      <c r="L6" s="162">
        <v>0</v>
      </c>
    </row>
    <row r="7" spans="1:12" ht="15">
      <c r="A7" s="146" t="s">
        <v>1290</v>
      </c>
      <c r="B7" s="153" t="s">
        <v>1291</v>
      </c>
      <c r="C7" s="273">
        <v>80600</v>
      </c>
      <c r="D7" s="273">
        <v>170000</v>
      </c>
      <c r="E7" s="151">
        <v>32400</v>
      </c>
      <c r="F7" s="162">
        <v>30000</v>
      </c>
      <c r="G7" s="227" t="s">
        <v>1321</v>
      </c>
      <c r="H7" s="227" t="s">
        <v>39</v>
      </c>
      <c r="I7" s="162">
        <v>0</v>
      </c>
      <c r="J7" s="273">
        <v>50000</v>
      </c>
      <c r="K7" s="150">
        <v>0</v>
      </c>
      <c r="L7" s="162">
        <v>0</v>
      </c>
    </row>
    <row r="8" spans="1:12" ht="15">
      <c r="A8" s="146" t="s">
        <v>1292</v>
      </c>
      <c r="B8" s="153" t="s">
        <v>2769</v>
      </c>
      <c r="C8" s="273">
        <v>5591000</v>
      </c>
      <c r="D8" s="273">
        <v>9100000</v>
      </c>
      <c r="E8" s="151">
        <v>1085300</v>
      </c>
      <c r="F8" s="162">
        <v>1100000</v>
      </c>
      <c r="G8" s="135" t="s">
        <v>44</v>
      </c>
      <c r="H8" s="228" t="s">
        <v>45</v>
      </c>
      <c r="I8" s="247">
        <v>0</v>
      </c>
      <c r="J8" s="277">
        <f>SUM(J6:J7)</f>
        <v>250000</v>
      </c>
      <c r="K8" s="277">
        <f>SUM(K6:K7)</f>
        <v>0</v>
      </c>
      <c r="L8" s="277">
        <f>SUM(L6:L7)</f>
        <v>0</v>
      </c>
    </row>
    <row r="9" spans="1:12" ht="15">
      <c r="A9" s="187" t="s">
        <v>1293</v>
      </c>
      <c r="B9" s="108" t="s">
        <v>1294</v>
      </c>
      <c r="C9" s="273">
        <v>6000</v>
      </c>
      <c r="D9" s="142">
        <v>34000000</v>
      </c>
      <c r="E9" s="151">
        <v>4966200</v>
      </c>
      <c r="F9" s="162">
        <v>5000000</v>
      </c>
      <c r="G9" s="240"/>
      <c r="H9" s="138" t="s">
        <v>798</v>
      </c>
      <c r="I9" s="166"/>
      <c r="J9" s="273"/>
      <c r="K9" s="273"/>
      <c r="L9" s="273"/>
    </row>
    <row r="10" spans="1:12" ht="15">
      <c r="A10" s="146" t="s">
        <v>1295</v>
      </c>
      <c r="B10" s="39" t="s">
        <v>1296</v>
      </c>
      <c r="C10" s="273">
        <v>1490600</v>
      </c>
      <c r="D10" s="142">
        <v>5400000</v>
      </c>
      <c r="E10" s="570">
        <v>3700</v>
      </c>
      <c r="F10" s="162">
        <v>10000</v>
      </c>
      <c r="G10" s="240" t="s">
        <v>1322</v>
      </c>
      <c r="H10" s="227" t="s">
        <v>47</v>
      </c>
      <c r="I10" s="162">
        <v>1164793</v>
      </c>
      <c r="J10" s="273">
        <v>2000000</v>
      </c>
      <c r="K10" s="273">
        <v>1380661</v>
      </c>
      <c r="L10" s="273">
        <v>4000000</v>
      </c>
    </row>
    <row r="11" spans="1:12" ht="15">
      <c r="A11" s="184" t="s">
        <v>1297</v>
      </c>
      <c r="B11" s="185" t="s">
        <v>1298</v>
      </c>
      <c r="C11" s="273">
        <v>1235400</v>
      </c>
      <c r="D11" s="147">
        <v>1970000</v>
      </c>
      <c r="E11" s="147">
        <v>0</v>
      </c>
      <c r="F11" s="162">
        <v>10000</v>
      </c>
      <c r="G11" s="108" t="s">
        <v>1345</v>
      </c>
      <c r="H11" s="40" t="s">
        <v>114</v>
      </c>
      <c r="I11" s="162">
        <v>0</v>
      </c>
      <c r="J11" s="273">
        <v>8000000</v>
      </c>
      <c r="K11" s="273">
        <v>0</v>
      </c>
      <c r="L11" s="273">
        <v>880000</v>
      </c>
    </row>
    <row r="12" spans="1:12" ht="15" customHeight="1">
      <c r="A12" s="184" t="s">
        <v>1299</v>
      </c>
      <c r="B12" s="185" t="s">
        <v>1300</v>
      </c>
      <c r="C12" s="273">
        <v>0</v>
      </c>
      <c r="D12" s="147">
        <v>900000</v>
      </c>
      <c r="E12" s="147">
        <v>17900</v>
      </c>
      <c r="F12" s="162">
        <v>10000</v>
      </c>
      <c r="G12" s="240" t="s">
        <v>1323</v>
      </c>
      <c r="H12" s="227" t="s">
        <v>51</v>
      </c>
      <c r="I12" s="162">
        <v>43378</v>
      </c>
      <c r="J12" s="147">
        <v>100000</v>
      </c>
      <c r="K12" s="147">
        <v>3515</v>
      </c>
      <c r="L12" s="147">
        <v>50000</v>
      </c>
    </row>
    <row r="13" spans="1:12" ht="14.45" customHeight="1">
      <c r="A13" s="184" t="s">
        <v>1301</v>
      </c>
      <c r="B13" s="185" t="s">
        <v>2770</v>
      </c>
      <c r="C13" s="273">
        <v>37197900</v>
      </c>
      <c r="D13" s="147">
        <v>70000000</v>
      </c>
      <c r="E13" s="147">
        <v>7444475</v>
      </c>
      <c r="F13" s="162">
        <v>7520000</v>
      </c>
      <c r="G13" s="240" t="s">
        <v>1324</v>
      </c>
      <c r="H13" s="227" t="s">
        <v>1219</v>
      </c>
      <c r="I13" s="162">
        <v>2065</v>
      </c>
      <c r="J13" s="273">
        <v>50000</v>
      </c>
      <c r="K13" s="150">
        <v>1900</v>
      </c>
      <c r="L13" s="162">
        <v>50000</v>
      </c>
    </row>
    <row r="14" spans="1:12" ht="15.6" customHeight="1">
      <c r="A14" s="146" t="s">
        <v>1302</v>
      </c>
      <c r="B14" s="185" t="s">
        <v>1303</v>
      </c>
      <c r="C14" s="273">
        <v>20036600</v>
      </c>
      <c r="D14" s="147">
        <v>47000000</v>
      </c>
      <c r="E14" s="147">
        <v>1975800</v>
      </c>
      <c r="F14" s="147">
        <v>2050000</v>
      </c>
      <c r="G14" s="240" t="s">
        <v>1325</v>
      </c>
      <c r="H14" s="227" t="s">
        <v>688</v>
      </c>
      <c r="I14" s="162">
        <v>0</v>
      </c>
      <c r="J14" s="273">
        <v>100000</v>
      </c>
      <c r="K14" s="150">
        <v>0</v>
      </c>
      <c r="L14" s="162">
        <v>60000</v>
      </c>
    </row>
    <row r="15" spans="1:12" ht="16.899999999999999" customHeight="1">
      <c r="A15" s="188" t="s">
        <v>1304</v>
      </c>
      <c r="B15" s="189" t="s">
        <v>1305</v>
      </c>
      <c r="C15" s="273">
        <v>3030000</v>
      </c>
      <c r="D15" s="147">
        <v>6000000</v>
      </c>
      <c r="E15" s="147">
        <v>3088000</v>
      </c>
      <c r="F15" s="147">
        <v>3100000</v>
      </c>
      <c r="G15" s="240" t="s">
        <v>1326</v>
      </c>
      <c r="H15" s="227" t="s">
        <v>61</v>
      </c>
      <c r="I15" s="162">
        <v>0</v>
      </c>
      <c r="J15" s="273">
        <v>10000</v>
      </c>
      <c r="K15" s="150">
        <v>0</v>
      </c>
      <c r="L15" s="162">
        <v>10000</v>
      </c>
    </row>
    <row r="16" spans="1:12" ht="15.6" customHeight="1">
      <c r="A16" s="184" t="s">
        <v>1306</v>
      </c>
      <c r="B16" s="185" t="s">
        <v>1307</v>
      </c>
      <c r="C16" s="273">
        <v>1255700</v>
      </c>
      <c r="D16" s="147">
        <v>1500000</v>
      </c>
      <c r="E16" s="147">
        <v>947500</v>
      </c>
      <c r="F16" s="147">
        <v>950000</v>
      </c>
      <c r="G16" s="240" t="s">
        <v>1327</v>
      </c>
      <c r="H16" s="227" t="s">
        <v>67</v>
      </c>
      <c r="I16" s="162">
        <v>9482</v>
      </c>
      <c r="J16" s="273">
        <v>50000</v>
      </c>
      <c r="K16" s="150">
        <v>14620</v>
      </c>
      <c r="L16" s="162">
        <v>50000</v>
      </c>
    </row>
    <row r="17" spans="1:12" ht="15.6" customHeight="1">
      <c r="A17" s="141" t="s">
        <v>1308</v>
      </c>
      <c r="B17" s="142" t="s">
        <v>1309</v>
      </c>
      <c r="C17" s="273">
        <v>546500</v>
      </c>
      <c r="D17" s="142">
        <v>6000000</v>
      </c>
      <c r="E17" s="150">
        <v>890000</v>
      </c>
      <c r="F17" s="147">
        <v>0</v>
      </c>
      <c r="G17" s="240" t="s">
        <v>1328</v>
      </c>
      <c r="H17" s="227" t="s">
        <v>82</v>
      </c>
      <c r="I17" s="162">
        <v>0</v>
      </c>
      <c r="J17" s="273">
        <v>200000</v>
      </c>
      <c r="K17" s="150">
        <v>96337</v>
      </c>
      <c r="L17" s="162">
        <v>100000</v>
      </c>
    </row>
    <row r="18" spans="1:12" ht="16.149999999999999" customHeight="1">
      <c r="A18" s="141" t="s">
        <v>1310</v>
      </c>
      <c r="B18" s="142" t="s">
        <v>952</v>
      </c>
      <c r="C18" s="273">
        <v>0</v>
      </c>
      <c r="D18" s="142">
        <v>2050000</v>
      </c>
      <c r="E18" s="150">
        <v>0</v>
      </c>
      <c r="F18" s="150">
        <v>0</v>
      </c>
      <c r="G18" s="240" t="s">
        <v>1329</v>
      </c>
      <c r="H18" s="227" t="s">
        <v>84</v>
      </c>
      <c r="I18" s="162">
        <v>0</v>
      </c>
      <c r="J18" s="273">
        <v>50000</v>
      </c>
      <c r="K18" s="150">
        <v>0</v>
      </c>
      <c r="L18" s="162">
        <v>0</v>
      </c>
    </row>
    <row r="19" spans="1:12" ht="14.45" customHeight="1">
      <c r="A19" s="146" t="s">
        <v>1311</v>
      </c>
      <c r="B19" s="153" t="s">
        <v>1312</v>
      </c>
      <c r="C19" s="273">
        <v>0</v>
      </c>
      <c r="D19" s="147">
        <v>1100000</v>
      </c>
      <c r="E19" s="150">
        <v>0</v>
      </c>
      <c r="F19" s="150">
        <v>10000</v>
      </c>
      <c r="G19" s="240" t="s">
        <v>1330</v>
      </c>
      <c r="H19" s="227" t="s">
        <v>548</v>
      </c>
      <c r="I19" s="162">
        <v>0</v>
      </c>
      <c r="J19" s="273">
        <v>300000</v>
      </c>
      <c r="K19" s="150">
        <v>0</v>
      </c>
      <c r="L19" s="162">
        <v>50000</v>
      </c>
    </row>
    <row r="20" spans="1:12" ht="16.899999999999999" customHeight="1">
      <c r="A20" s="146" t="s">
        <v>1313</v>
      </c>
      <c r="B20" s="153" t="s">
        <v>1314</v>
      </c>
      <c r="C20" s="273">
        <v>0</v>
      </c>
      <c r="D20" s="147">
        <v>1000000</v>
      </c>
      <c r="E20" s="150">
        <v>0</v>
      </c>
      <c r="F20" s="147">
        <v>10000</v>
      </c>
      <c r="G20" s="240" t="s">
        <v>1331</v>
      </c>
      <c r="H20" s="227" t="s">
        <v>2857</v>
      </c>
      <c r="I20" s="162">
        <v>42722800</v>
      </c>
      <c r="J20" s="273">
        <v>100000000</v>
      </c>
      <c r="K20" s="150">
        <v>14585600</v>
      </c>
      <c r="L20" s="162">
        <v>0</v>
      </c>
    </row>
    <row r="21" spans="1:12" ht="15" customHeight="1">
      <c r="A21" s="187" t="s">
        <v>1315</v>
      </c>
      <c r="B21" s="185" t="s">
        <v>2781</v>
      </c>
      <c r="C21" s="273">
        <v>0</v>
      </c>
      <c r="D21" s="142">
        <v>100000</v>
      </c>
      <c r="E21" s="389">
        <v>0</v>
      </c>
      <c r="F21" s="147">
        <v>10000</v>
      </c>
      <c r="G21" s="240" t="s">
        <v>1332</v>
      </c>
      <c r="H21" s="227" t="s">
        <v>867</v>
      </c>
      <c r="I21" s="162">
        <v>0</v>
      </c>
      <c r="J21" s="273">
        <v>50000</v>
      </c>
      <c r="K21" s="150">
        <v>0</v>
      </c>
      <c r="L21" s="162">
        <v>10000</v>
      </c>
    </row>
    <row r="22" spans="1:12" ht="14.45" customHeight="1">
      <c r="A22" s="187" t="s">
        <v>1316</v>
      </c>
      <c r="B22" s="185" t="s">
        <v>1317</v>
      </c>
      <c r="C22" s="273">
        <v>0</v>
      </c>
      <c r="D22" s="142">
        <v>100000</v>
      </c>
      <c r="E22" s="150">
        <v>533000</v>
      </c>
      <c r="F22" s="142">
        <v>580000</v>
      </c>
      <c r="G22" s="240" t="s">
        <v>1333</v>
      </c>
      <c r="H22" s="227" t="s">
        <v>868</v>
      </c>
      <c r="I22" s="162">
        <v>27513</v>
      </c>
      <c r="J22" s="273">
        <v>50000</v>
      </c>
      <c r="K22" s="150">
        <v>525</v>
      </c>
      <c r="L22" s="162">
        <v>0</v>
      </c>
    </row>
    <row r="23" spans="1:12" ht="14.45" customHeight="1">
      <c r="A23" s="191"/>
      <c r="B23" s="39"/>
      <c r="C23" s="273"/>
      <c r="D23" s="39"/>
      <c r="E23" s="451"/>
      <c r="F23" s="142"/>
      <c r="G23" s="240" t="s">
        <v>1334</v>
      </c>
      <c r="H23" s="227" t="s">
        <v>184</v>
      </c>
      <c r="I23" s="162">
        <v>0</v>
      </c>
      <c r="J23" s="273">
        <v>50000</v>
      </c>
      <c r="K23" s="150">
        <v>0</v>
      </c>
      <c r="L23" s="162">
        <v>50000</v>
      </c>
    </row>
    <row r="24" spans="1:12" ht="14.45" customHeight="1">
      <c r="A24" s="191"/>
      <c r="B24" s="39"/>
      <c r="C24" s="273"/>
      <c r="D24" s="39"/>
      <c r="E24" s="389"/>
      <c r="F24" s="39"/>
      <c r="G24" s="240" t="s">
        <v>1335</v>
      </c>
      <c r="H24" s="227" t="s">
        <v>97</v>
      </c>
      <c r="I24" s="162">
        <v>0</v>
      </c>
      <c r="J24" s="273">
        <v>50000</v>
      </c>
      <c r="K24" s="273">
        <v>0</v>
      </c>
      <c r="L24" s="273">
        <v>50000</v>
      </c>
    </row>
    <row r="25" spans="1:12" ht="15" customHeight="1">
      <c r="A25" s="191"/>
      <c r="B25" s="39"/>
      <c r="C25" s="273"/>
      <c r="D25" s="39"/>
      <c r="E25" s="451"/>
      <c r="F25" s="39"/>
      <c r="G25" s="240" t="s">
        <v>1336</v>
      </c>
      <c r="H25" s="227" t="s">
        <v>393</v>
      </c>
      <c r="I25" s="162">
        <v>0</v>
      </c>
      <c r="J25" s="273">
        <v>50000</v>
      </c>
      <c r="K25" s="150">
        <v>0</v>
      </c>
      <c r="L25" s="162">
        <v>50000</v>
      </c>
    </row>
    <row r="26" spans="1:12" ht="15.6" customHeight="1">
      <c r="A26" s="191"/>
      <c r="B26" s="39"/>
      <c r="C26" s="273"/>
      <c r="D26" s="39"/>
      <c r="E26" s="451"/>
      <c r="F26" s="39"/>
      <c r="G26" s="240" t="s">
        <v>1337</v>
      </c>
      <c r="H26" s="227" t="s">
        <v>186</v>
      </c>
      <c r="I26" s="162">
        <v>0</v>
      </c>
      <c r="J26" s="273">
        <v>50000</v>
      </c>
      <c r="K26" s="150">
        <v>0</v>
      </c>
      <c r="L26" s="162">
        <v>20000</v>
      </c>
    </row>
    <row r="27" spans="1:12" ht="15.6" customHeight="1">
      <c r="A27" s="191"/>
      <c r="B27" s="154"/>
      <c r="C27" s="273"/>
      <c r="D27" s="154"/>
      <c r="E27" s="154"/>
      <c r="F27" s="39"/>
      <c r="G27" s="240" t="s">
        <v>1338</v>
      </c>
      <c r="H27" s="227" t="s">
        <v>458</v>
      </c>
      <c r="I27" s="162">
        <v>29105</v>
      </c>
      <c r="J27" s="273">
        <v>100000</v>
      </c>
      <c r="K27" s="150">
        <v>3546</v>
      </c>
      <c r="L27" s="162">
        <v>2060000</v>
      </c>
    </row>
    <row r="28" spans="1:12" ht="16.149999999999999" customHeight="1">
      <c r="A28" s="191"/>
      <c r="B28" s="39"/>
      <c r="C28" s="273"/>
      <c r="D28" s="39"/>
      <c r="E28" s="451"/>
      <c r="F28" s="39"/>
      <c r="G28" s="240" t="s">
        <v>1339</v>
      </c>
      <c r="H28" s="227" t="s">
        <v>99</v>
      </c>
      <c r="I28" s="162">
        <v>0</v>
      </c>
      <c r="J28" s="273">
        <v>50000</v>
      </c>
      <c r="K28" s="150">
        <v>0</v>
      </c>
      <c r="L28" s="162">
        <v>0</v>
      </c>
    </row>
    <row r="29" spans="1:12" ht="15.6" customHeight="1">
      <c r="A29" s="191"/>
      <c r="B29" s="39"/>
      <c r="C29" s="273"/>
      <c r="D29" s="39"/>
      <c r="E29" s="451"/>
      <c r="F29" s="39"/>
      <c r="G29" s="108" t="s">
        <v>1340</v>
      </c>
      <c r="H29" s="185" t="s">
        <v>977</v>
      </c>
      <c r="I29" s="162">
        <v>0</v>
      </c>
      <c r="J29" s="273">
        <v>50000</v>
      </c>
      <c r="K29" s="273">
        <v>0</v>
      </c>
      <c r="L29" s="273">
        <v>50000</v>
      </c>
    </row>
    <row r="30" spans="1:12" ht="14.45" customHeight="1">
      <c r="A30" s="191"/>
      <c r="B30" s="39"/>
      <c r="C30" s="273"/>
      <c r="D30" s="39"/>
      <c r="E30" s="451"/>
      <c r="F30" s="39"/>
      <c r="G30" s="108" t="s">
        <v>1341</v>
      </c>
      <c r="H30" s="185" t="s">
        <v>870</v>
      </c>
      <c r="I30" s="162">
        <v>0</v>
      </c>
      <c r="J30" s="273">
        <v>250000</v>
      </c>
      <c r="K30" s="273">
        <v>0</v>
      </c>
      <c r="L30" s="273">
        <v>0</v>
      </c>
    </row>
    <row r="31" spans="1:12" ht="16.149999999999999" customHeight="1">
      <c r="A31" s="191"/>
      <c r="B31" s="39"/>
      <c r="C31" s="273"/>
      <c r="D31" s="154"/>
      <c r="E31" s="154"/>
      <c r="F31" s="155"/>
      <c r="G31" s="240" t="s">
        <v>1342</v>
      </c>
      <c r="H31" s="227" t="s">
        <v>1343</v>
      </c>
      <c r="I31" s="162">
        <v>9872</v>
      </c>
      <c r="J31" s="273">
        <v>300000</v>
      </c>
      <c r="K31" s="273">
        <v>9972</v>
      </c>
      <c r="L31" s="273">
        <v>300000</v>
      </c>
    </row>
    <row r="32" spans="1:12" ht="24">
      <c r="A32" s="191"/>
      <c r="B32" s="39"/>
      <c r="C32" s="273"/>
      <c r="D32" s="39"/>
      <c r="E32" s="451"/>
      <c r="F32" s="39"/>
      <c r="G32" s="108" t="s">
        <v>1344</v>
      </c>
      <c r="H32" s="185" t="s">
        <v>871</v>
      </c>
      <c r="I32" s="162">
        <v>0</v>
      </c>
      <c r="J32" s="273">
        <v>50000</v>
      </c>
      <c r="K32" s="273">
        <v>33573</v>
      </c>
      <c r="L32" s="273">
        <v>150000</v>
      </c>
    </row>
    <row r="33" spans="1:13" ht="15">
      <c r="A33" s="191"/>
      <c r="B33" s="39"/>
      <c r="C33" s="273"/>
      <c r="D33" s="39"/>
      <c r="E33" s="451"/>
      <c r="F33" s="39"/>
      <c r="G33" s="192" t="s">
        <v>115</v>
      </c>
      <c r="H33" s="345" t="s">
        <v>116</v>
      </c>
      <c r="I33" s="277">
        <f>SUM(I10:I32)</f>
        <v>44009008</v>
      </c>
      <c r="J33" s="277">
        <f>SUM(J10:J32)</f>
        <v>111960000</v>
      </c>
      <c r="K33" s="277">
        <f>SUM(K10:K32)</f>
        <v>16130249</v>
      </c>
      <c r="L33" s="277">
        <f>SUM(L10:L32)</f>
        <v>7990000</v>
      </c>
    </row>
    <row r="34" spans="1:13" ht="15">
      <c r="A34" s="191"/>
      <c r="B34" s="39"/>
      <c r="C34" s="273"/>
      <c r="D34" s="39"/>
      <c r="E34" s="451"/>
      <c r="F34" s="39"/>
      <c r="G34" s="341"/>
      <c r="H34" s="168"/>
      <c r="I34" s="378"/>
      <c r="J34" s="161"/>
      <c r="K34" s="161"/>
      <c r="L34" s="161"/>
    </row>
    <row r="35" spans="1:13" ht="15">
      <c r="A35" s="191"/>
      <c r="B35" s="39"/>
      <c r="C35" s="273"/>
      <c r="D35" s="39"/>
      <c r="E35" s="451"/>
      <c r="F35" s="39"/>
      <c r="G35" s="198"/>
      <c r="H35" s="51"/>
      <c r="I35" s="312"/>
      <c r="J35" s="267"/>
      <c r="K35" s="267"/>
      <c r="L35" s="267"/>
    </row>
    <row r="36" spans="1:13" ht="17.45" customHeight="1">
      <c r="A36" s="191"/>
      <c r="B36" s="39"/>
      <c r="C36" s="273"/>
      <c r="D36" s="39"/>
      <c r="E36" s="451"/>
      <c r="F36" s="39"/>
      <c r="G36" s="236"/>
      <c r="H36" s="40"/>
      <c r="I36" s="370"/>
      <c r="J36" s="39"/>
      <c r="K36" s="39"/>
      <c r="L36" s="39"/>
    </row>
    <row r="37" spans="1:13" ht="17.45" customHeight="1">
      <c r="A37" s="191"/>
      <c r="B37" s="39"/>
      <c r="C37" s="273"/>
      <c r="D37" s="39"/>
      <c r="E37" s="451"/>
      <c r="F37" s="39"/>
      <c r="G37" s="236"/>
      <c r="H37" s="40"/>
      <c r="I37" s="370"/>
      <c r="J37" s="39"/>
      <c r="K37" s="39"/>
      <c r="L37" s="39"/>
    </row>
    <row r="38" spans="1:13" ht="17.45" customHeight="1">
      <c r="A38" s="191"/>
      <c r="B38" s="39"/>
      <c r="C38" s="273"/>
      <c r="D38" s="39"/>
      <c r="E38" s="451"/>
      <c r="F38" s="39"/>
      <c r="G38" s="187"/>
      <c r="H38" s="146"/>
      <c r="I38" s="260"/>
      <c r="J38" s="142"/>
      <c r="K38" s="142"/>
      <c r="L38" s="143"/>
    </row>
    <row r="39" spans="1:13" ht="17.45" customHeight="1">
      <c r="A39" s="191"/>
      <c r="B39" s="39"/>
      <c r="C39" s="273"/>
      <c r="D39" s="39"/>
      <c r="E39" s="451"/>
      <c r="F39" s="39"/>
      <c r="G39" s="187"/>
      <c r="H39" s="146"/>
      <c r="I39" s="260"/>
      <c r="J39" s="142"/>
      <c r="K39" s="142"/>
      <c r="L39" s="143"/>
    </row>
    <row r="40" spans="1:13" ht="17.45" customHeight="1">
      <c r="A40" s="191"/>
      <c r="B40" s="39"/>
      <c r="C40" s="273"/>
      <c r="D40" s="39"/>
      <c r="E40" s="451"/>
      <c r="F40" s="39"/>
      <c r="G40" s="187"/>
      <c r="H40" s="146"/>
      <c r="I40" s="260"/>
      <c r="J40" s="142"/>
      <c r="K40" s="142"/>
      <c r="L40" s="143"/>
    </row>
    <row r="41" spans="1:13" ht="17.45" customHeight="1">
      <c r="A41" s="191"/>
      <c r="B41" s="39"/>
      <c r="C41" s="273"/>
      <c r="D41" s="39"/>
      <c r="E41" s="451"/>
      <c r="F41" s="39"/>
      <c r="G41" s="187"/>
      <c r="H41" s="146"/>
      <c r="I41" s="260"/>
      <c r="J41" s="142"/>
      <c r="K41" s="142"/>
      <c r="L41" s="143"/>
    </row>
    <row r="42" spans="1:13" ht="17.45" customHeight="1">
      <c r="A42" s="191"/>
      <c r="B42" s="39"/>
      <c r="C42" s="273"/>
      <c r="D42" s="39"/>
      <c r="E42" s="451"/>
      <c r="F42" s="39"/>
      <c r="G42" s="187"/>
      <c r="H42" s="146"/>
      <c r="I42" s="260"/>
      <c r="J42" s="142"/>
      <c r="K42" s="142"/>
      <c r="L42" s="143"/>
    </row>
    <row r="43" spans="1:13" ht="17.45" customHeight="1">
      <c r="A43" s="191"/>
      <c r="B43" s="39"/>
      <c r="C43" s="273"/>
      <c r="D43" s="39"/>
      <c r="E43" s="451"/>
      <c r="F43" s="39"/>
      <c r="G43" s="187"/>
      <c r="H43" s="146"/>
      <c r="I43" s="260"/>
      <c r="J43" s="142"/>
      <c r="K43" s="142"/>
      <c r="L43" s="143"/>
    </row>
    <row r="44" spans="1:13" ht="17.45" customHeight="1">
      <c r="A44" s="245"/>
      <c r="B44" s="294" t="s">
        <v>205</v>
      </c>
      <c r="C44" s="277">
        <f>SUM(C6:C43)</f>
        <v>75966300</v>
      </c>
      <c r="D44" s="277">
        <f>SUM(D6:D43)</f>
        <v>195790000</v>
      </c>
      <c r="E44" s="277">
        <f>SUM(E6:E43)</f>
        <v>22349775</v>
      </c>
      <c r="F44" s="277">
        <f>SUM(F6:F43)</f>
        <v>21730000</v>
      </c>
      <c r="G44" s="130"/>
      <c r="H44" s="346" t="s">
        <v>117</v>
      </c>
      <c r="I44" s="365">
        <f>I8+I33</f>
        <v>44009008</v>
      </c>
      <c r="J44" s="365">
        <f>J8+J33</f>
        <v>112210000</v>
      </c>
      <c r="K44" s="365">
        <f>K8+K33</f>
        <v>16130249</v>
      </c>
      <c r="L44" s="365">
        <f>L8+L33</f>
        <v>7990000</v>
      </c>
    </row>
    <row r="45" spans="1:13" ht="17.45" customHeight="1">
      <c r="A45" s="234"/>
      <c r="B45" s="37"/>
      <c r="C45" s="37"/>
      <c r="D45" s="256"/>
      <c r="E45" s="453"/>
      <c r="F45" s="64"/>
      <c r="G45" s="361" t="s">
        <v>2240</v>
      </c>
      <c r="H45" s="101"/>
      <c r="I45" s="101"/>
      <c r="J45" s="296"/>
      <c r="K45" s="296"/>
      <c r="L45" s="297"/>
    </row>
    <row r="46" spans="1:13" s="3" customFormat="1" ht="17.45" customHeight="1">
      <c r="A46" s="4"/>
      <c r="E46" s="450"/>
      <c r="G46" s="91"/>
      <c r="H46" s="60"/>
      <c r="I46" s="60"/>
      <c r="J46" s="61"/>
      <c r="K46" s="61"/>
      <c r="L46" s="62"/>
      <c r="M46" s="49"/>
    </row>
    <row r="47" spans="1:13" s="3" customFormat="1" ht="15">
      <c r="A47" s="4"/>
      <c r="E47" s="450"/>
      <c r="G47" s="86"/>
      <c r="H47" s="33"/>
      <c r="I47" s="33"/>
    </row>
    <row r="48" spans="1:13" s="3" customFormat="1" ht="15">
      <c r="A48" s="4"/>
      <c r="E48" s="450"/>
      <c r="G48" s="25"/>
      <c r="H48" s="102"/>
      <c r="I48" s="102"/>
      <c r="J48" s="64"/>
      <c r="K48" s="64"/>
      <c r="L48" s="64"/>
    </row>
    <row r="49" spans="1:12" s="3" customFormat="1" ht="15">
      <c r="A49" s="4"/>
      <c r="E49" s="450"/>
      <c r="G49" s="87"/>
      <c r="H49" s="60"/>
      <c r="I49" s="60"/>
      <c r="J49" s="66"/>
      <c r="K49" s="56"/>
      <c r="L49" s="66"/>
    </row>
    <row r="50" spans="1:12" s="3" customFormat="1" ht="15">
      <c r="A50" s="4"/>
      <c r="E50" s="450"/>
      <c r="G50" s="87"/>
      <c r="H50" s="60"/>
      <c r="I50" s="60"/>
      <c r="J50" s="66"/>
      <c r="K50" s="56"/>
      <c r="L50" s="66"/>
    </row>
    <row r="51" spans="1:12" s="3" customFormat="1" ht="15">
      <c r="A51" s="4"/>
      <c r="E51" s="450"/>
      <c r="G51" s="87"/>
      <c r="H51" s="60"/>
      <c r="I51" s="60"/>
      <c r="J51" s="66"/>
      <c r="K51" s="56"/>
      <c r="L51" s="66"/>
    </row>
    <row r="52" spans="1:12" s="3" customFormat="1" ht="15">
      <c r="A52" s="4"/>
      <c r="E52" s="450"/>
      <c r="G52" s="88"/>
      <c r="H52" s="60"/>
      <c r="I52" s="60"/>
      <c r="J52" s="66"/>
      <c r="K52" s="56"/>
      <c r="L52" s="66"/>
    </row>
    <row r="53" spans="1:12" s="3" customFormat="1" ht="15">
      <c r="A53" s="4"/>
      <c r="E53" s="450"/>
      <c r="G53" s="88"/>
      <c r="H53" s="60"/>
      <c r="I53" s="60"/>
      <c r="J53" s="66"/>
      <c r="K53" s="56"/>
      <c r="L53" s="66"/>
    </row>
    <row r="54" spans="1:12" s="3" customFormat="1" ht="15">
      <c r="A54" s="4"/>
      <c r="E54" s="450"/>
      <c r="G54" s="88"/>
      <c r="H54" s="60"/>
      <c r="I54" s="60"/>
      <c r="J54" s="66"/>
      <c r="K54" s="56"/>
      <c r="L54" s="68"/>
    </row>
    <row r="55" spans="1:12" s="3" customFormat="1" ht="15">
      <c r="A55" s="4"/>
      <c r="E55" s="450"/>
      <c r="G55" s="60"/>
      <c r="H55" s="21"/>
      <c r="I55" s="21"/>
      <c r="J55" s="55"/>
      <c r="K55" s="61"/>
      <c r="L55" s="55"/>
    </row>
    <row r="56" spans="1:12" s="3" customFormat="1" ht="15">
      <c r="A56" s="4"/>
      <c r="E56" s="450"/>
      <c r="G56" s="60"/>
      <c r="H56" s="21"/>
      <c r="I56" s="21"/>
      <c r="J56" s="55"/>
      <c r="K56" s="61"/>
      <c r="L56" s="55"/>
    </row>
    <row r="57" spans="1:12" s="3" customFormat="1" ht="15">
      <c r="A57" s="4"/>
      <c r="E57" s="450"/>
      <c r="F57" s="49"/>
      <c r="G57" s="60"/>
      <c r="H57" s="21"/>
      <c r="I57" s="21"/>
      <c r="J57" s="55"/>
      <c r="K57" s="61"/>
      <c r="L57" s="55"/>
    </row>
    <row r="58" spans="1:12" s="3" customFormat="1" ht="15">
      <c r="A58" s="4"/>
      <c r="E58" s="450"/>
      <c r="G58" s="88"/>
      <c r="H58" s="98"/>
      <c r="I58" s="98"/>
      <c r="J58" s="69"/>
      <c r="K58" s="69"/>
      <c r="L58" s="69"/>
    </row>
    <row r="59" spans="1:12" s="3" customFormat="1" ht="15">
      <c r="A59" s="4"/>
      <c r="E59" s="450"/>
      <c r="G59" s="88"/>
      <c r="H59" s="98"/>
      <c r="I59" s="98"/>
      <c r="J59" s="69"/>
      <c r="K59" s="69"/>
      <c r="L59" s="69"/>
    </row>
    <row r="60" spans="1:12" s="3" customFormat="1" ht="15">
      <c r="A60" s="4"/>
      <c r="E60" s="450"/>
      <c r="G60" s="25"/>
      <c r="H60" s="33"/>
      <c r="I60" s="33"/>
    </row>
    <row r="61" spans="1:12" s="3" customFormat="1" ht="15">
      <c r="A61" s="4"/>
      <c r="E61" s="450"/>
      <c r="G61" s="25"/>
      <c r="H61" s="33"/>
      <c r="I61" s="33"/>
    </row>
    <row r="62" spans="1:12" s="3" customFormat="1" ht="15">
      <c r="A62" s="4"/>
      <c r="E62" s="450"/>
      <c r="G62" s="25"/>
      <c r="H62" s="33"/>
      <c r="I62" s="33"/>
    </row>
    <row r="63" spans="1:12" s="3" customFormat="1" ht="15">
      <c r="A63" s="4"/>
      <c r="E63" s="450"/>
      <c r="G63" s="25"/>
      <c r="H63" s="33"/>
      <c r="I63" s="33"/>
    </row>
    <row r="64" spans="1:12" s="3" customFormat="1" ht="15">
      <c r="A64" s="4"/>
      <c r="E64" s="450"/>
      <c r="G64" s="25"/>
      <c r="H64" s="33"/>
      <c r="I64" s="33"/>
    </row>
    <row r="65" spans="1:9" s="3" customFormat="1" ht="15">
      <c r="A65" s="4"/>
      <c r="E65" s="450"/>
      <c r="G65" s="25"/>
      <c r="H65" s="33"/>
      <c r="I65" s="33"/>
    </row>
    <row r="66" spans="1:9" s="3" customFormat="1" ht="15">
      <c r="A66" s="4"/>
      <c r="E66" s="450"/>
      <c r="G66" s="25"/>
      <c r="H66" s="33"/>
      <c r="I66" s="33"/>
    </row>
    <row r="67" spans="1:9" s="3" customFormat="1" ht="15">
      <c r="A67" s="4"/>
      <c r="E67" s="450"/>
      <c r="G67" s="25"/>
      <c r="H67" s="33"/>
      <c r="I67" s="33"/>
    </row>
    <row r="68" spans="1:9" s="3" customFormat="1" ht="15">
      <c r="A68" s="4"/>
      <c r="E68" s="450"/>
      <c r="G68" s="25"/>
      <c r="H68" s="33"/>
      <c r="I68" s="33"/>
    </row>
    <row r="69" spans="1:9" s="3" customFormat="1" ht="15">
      <c r="A69" s="4"/>
      <c r="E69" s="450"/>
      <c r="G69" s="25"/>
      <c r="H69" s="33"/>
      <c r="I69" s="33"/>
    </row>
    <row r="70" spans="1:9" s="3" customFormat="1" ht="15">
      <c r="A70" s="4"/>
      <c r="E70" s="450"/>
      <c r="G70" s="25"/>
      <c r="H70" s="33"/>
      <c r="I70" s="33"/>
    </row>
    <row r="71" spans="1:9" s="3" customFormat="1" ht="15">
      <c r="A71" s="4"/>
      <c r="E71" s="450"/>
      <c r="G71" s="25"/>
      <c r="H71" s="33"/>
      <c r="I71" s="33"/>
    </row>
    <row r="72" spans="1:9" s="3" customFormat="1" ht="15">
      <c r="A72" s="4"/>
      <c r="E72" s="450"/>
      <c r="G72" s="25"/>
      <c r="H72" s="33"/>
      <c r="I72" s="33"/>
    </row>
    <row r="73" spans="1:9" s="3" customFormat="1" ht="15">
      <c r="A73" s="4"/>
      <c r="E73" s="450"/>
      <c r="G73" s="25"/>
      <c r="H73" s="33"/>
      <c r="I73" s="33"/>
    </row>
    <row r="74" spans="1:9" s="3" customFormat="1" ht="15">
      <c r="A74" s="4"/>
      <c r="E74" s="450"/>
      <c r="G74" s="25"/>
      <c r="H74" s="33"/>
      <c r="I74" s="33"/>
    </row>
    <row r="75" spans="1:9" s="3" customFormat="1" ht="15">
      <c r="A75" s="4"/>
      <c r="E75" s="450"/>
      <c r="G75" s="25"/>
      <c r="H75" s="33"/>
      <c r="I75" s="33"/>
    </row>
    <row r="76" spans="1:9" s="3" customFormat="1" ht="15">
      <c r="A76" s="4"/>
      <c r="E76" s="450"/>
      <c r="G76" s="25"/>
      <c r="H76" s="33"/>
      <c r="I76" s="33"/>
    </row>
    <row r="77" spans="1:9" s="3" customFormat="1" ht="15">
      <c r="A77" s="4"/>
      <c r="E77" s="450"/>
      <c r="G77" s="25"/>
      <c r="H77" s="33"/>
      <c r="I77" s="33"/>
    </row>
    <row r="78" spans="1:9" s="3" customFormat="1" ht="15">
      <c r="A78" s="4"/>
      <c r="E78" s="450"/>
      <c r="G78" s="25"/>
      <c r="H78" s="33"/>
      <c r="I78" s="33"/>
    </row>
    <row r="79" spans="1:9" s="3" customFormat="1" ht="15">
      <c r="A79" s="4"/>
      <c r="E79" s="450"/>
      <c r="G79" s="25"/>
      <c r="H79" s="33"/>
      <c r="I79" s="33"/>
    </row>
    <row r="80" spans="1:9" s="3" customFormat="1" ht="15">
      <c r="A80" s="4"/>
      <c r="E80" s="450"/>
      <c r="G80" s="25"/>
      <c r="H80" s="33"/>
      <c r="I80" s="33"/>
    </row>
    <row r="81" spans="1:12" s="3" customFormat="1" ht="15">
      <c r="A81" s="4"/>
      <c r="E81" s="450"/>
      <c r="G81" s="25"/>
      <c r="H81" s="33"/>
      <c r="I81" s="33"/>
    </row>
    <row r="82" spans="1:12" s="3" customFormat="1" ht="15">
      <c r="A82" s="4"/>
      <c r="E82" s="450"/>
      <c r="G82" s="25"/>
      <c r="H82" s="33"/>
      <c r="I82" s="33"/>
    </row>
    <row r="83" spans="1:12" s="3" customFormat="1" ht="15">
      <c r="A83" s="4"/>
      <c r="E83" s="450"/>
      <c r="G83" s="25"/>
      <c r="H83" s="33"/>
      <c r="I83" s="33"/>
    </row>
    <row r="84" spans="1:12" s="3" customFormat="1" ht="15">
      <c r="A84" s="4"/>
      <c r="E84" s="450"/>
      <c r="G84" s="25"/>
      <c r="H84" s="33"/>
      <c r="I84" s="33"/>
    </row>
    <row r="85" spans="1:12" s="3" customFormat="1" ht="15">
      <c r="A85" s="4"/>
      <c r="E85" s="450"/>
      <c r="G85" s="25"/>
      <c r="H85" s="33"/>
      <c r="I85" s="33"/>
    </row>
    <row r="86" spans="1:12" s="3" customFormat="1" ht="15">
      <c r="A86" s="4"/>
      <c r="E86" s="450"/>
      <c r="G86" s="25"/>
      <c r="H86" s="33"/>
      <c r="I86" s="33"/>
    </row>
    <row r="87" spans="1:12" s="3" customFormat="1" ht="15">
      <c r="A87" s="4"/>
      <c r="E87" s="450"/>
      <c r="G87" s="25"/>
      <c r="H87" s="33"/>
      <c r="I87" s="33"/>
    </row>
    <row r="88" spans="1:12" s="3" customFormat="1" ht="15">
      <c r="A88" s="4"/>
      <c r="E88" s="450"/>
      <c r="G88" s="25"/>
      <c r="H88" s="33"/>
      <c r="I88" s="33"/>
    </row>
    <row r="89" spans="1:12" s="3" customFormat="1" ht="15">
      <c r="A89" s="4"/>
      <c r="E89" s="450"/>
      <c r="G89" s="25"/>
      <c r="H89" s="33"/>
      <c r="I89" s="33"/>
    </row>
    <row r="90" spans="1:12" s="3" customFormat="1" ht="15">
      <c r="A90" s="4"/>
      <c r="E90" s="450"/>
      <c r="G90" s="25"/>
      <c r="H90" s="33"/>
      <c r="I90" s="33"/>
    </row>
    <row r="91" spans="1:12" s="3" customFormat="1" ht="15">
      <c r="A91" s="4"/>
      <c r="E91" s="450"/>
      <c r="G91" s="25"/>
      <c r="H91" s="33"/>
      <c r="I91" s="33"/>
    </row>
    <row r="92" spans="1:12" s="3" customFormat="1" ht="15">
      <c r="A92" s="4"/>
      <c r="E92" s="450"/>
      <c r="G92" s="25"/>
      <c r="H92" s="33"/>
      <c r="I92" s="33"/>
    </row>
    <row r="93" spans="1:12" s="3" customFormat="1" ht="15">
      <c r="A93" s="73"/>
      <c r="B93" s="22" t="s">
        <v>2241</v>
      </c>
      <c r="C93" s="22"/>
      <c r="D93" s="70"/>
      <c r="E93" s="70"/>
      <c r="F93" s="71"/>
      <c r="G93" s="25"/>
      <c r="H93" s="98"/>
      <c r="I93" s="98"/>
      <c r="J93" s="69"/>
      <c r="K93" s="69"/>
      <c r="L93" s="69"/>
    </row>
    <row r="94" spans="1:12" s="3" customFormat="1" ht="15">
      <c r="A94" s="4"/>
      <c r="E94" s="450"/>
      <c r="G94" s="99"/>
      <c r="H94" s="33"/>
      <c r="I94" s="33"/>
    </row>
    <row r="95" spans="1:12" s="3" customFormat="1" ht="15">
      <c r="A95" s="4"/>
      <c r="E95" s="450"/>
      <c r="G95" s="25"/>
      <c r="H95" s="33"/>
      <c r="I95" s="33"/>
    </row>
    <row r="96" spans="1:12" s="3" customFormat="1" ht="15">
      <c r="A96" s="4"/>
      <c r="E96" s="450"/>
      <c r="G96" s="25"/>
      <c r="H96" s="33"/>
      <c r="I96" s="33"/>
    </row>
    <row r="97" spans="1:9" s="3" customFormat="1" ht="15">
      <c r="A97" s="4"/>
      <c r="E97" s="450"/>
      <c r="G97" s="25"/>
      <c r="H97" s="33"/>
      <c r="I97" s="33"/>
    </row>
    <row r="98" spans="1:9" s="3" customFormat="1" ht="15">
      <c r="A98" s="4"/>
      <c r="E98" s="450"/>
      <c r="G98" s="25"/>
      <c r="H98" s="33"/>
      <c r="I98" s="33"/>
    </row>
    <row r="99" spans="1:9" s="3" customFormat="1" ht="15">
      <c r="A99" s="4"/>
      <c r="E99" s="450"/>
      <c r="G99" s="25"/>
      <c r="H99" s="33"/>
      <c r="I99" s="33"/>
    </row>
    <row r="100" spans="1:9" s="3" customFormat="1" ht="15">
      <c r="A100" s="4"/>
      <c r="E100" s="450"/>
      <c r="G100" s="25"/>
      <c r="H100" s="33"/>
      <c r="I100" s="33"/>
    </row>
    <row r="101" spans="1:9" s="3" customFormat="1" ht="15">
      <c r="A101" s="4"/>
      <c r="E101" s="450"/>
      <c r="G101" s="25"/>
      <c r="H101" s="33"/>
      <c r="I101" s="33"/>
    </row>
    <row r="102" spans="1:9" s="3" customFormat="1" ht="15">
      <c r="A102" s="4"/>
      <c r="E102" s="450"/>
      <c r="G102" s="25"/>
      <c r="H102" s="33"/>
      <c r="I102" s="33"/>
    </row>
    <row r="103" spans="1:9" s="3" customFormat="1" ht="15">
      <c r="A103" s="4"/>
      <c r="E103" s="450"/>
      <c r="G103" s="25"/>
      <c r="H103" s="33"/>
      <c r="I103" s="33"/>
    </row>
    <row r="104" spans="1:9" s="3" customFormat="1" ht="15">
      <c r="A104" s="4"/>
      <c r="E104" s="450"/>
      <c r="G104" s="25"/>
      <c r="H104" s="33"/>
      <c r="I104" s="33"/>
    </row>
    <row r="105" spans="1:9" s="3" customFormat="1" ht="15">
      <c r="A105" s="4"/>
      <c r="E105" s="450"/>
      <c r="G105" s="25"/>
      <c r="H105" s="33"/>
      <c r="I105" s="33"/>
    </row>
    <row r="106" spans="1:9" s="3" customFormat="1" ht="15">
      <c r="A106" s="4"/>
      <c r="E106" s="450"/>
      <c r="G106" s="25"/>
      <c r="H106" s="33"/>
      <c r="I106" s="33"/>
    </row>
    <row r="107" spans="1:9" s="3" customFormat="1" ht="15">
      <c r="A107" s="4"/>
      <c r="E107" s="450"/>
      <c r="G107" s="25"/>
      <c r="H107" s="33"/>
      <c r="I107" s="33"/>
    </row>
    <row r="108" spans="1:9" s="3" customFormat="1" ht="15">
      <c r="A108" s="4"/>
      <c r="E108" s="450"/>
      <c r="G108" s="25"/>
      <c r="H108" s="33"/>
      <c r="I108" s="33"/>
    </row>
    <row r="109" spans="1:9" s="3" customFormat="1" ht="15">
      <c r="A109" s="4"/>
      <c r="E109" s="450"/>
      <c r="G109" s="25"/>
      <c r="H109" s="33"/>
      <c r="I109" s="33"/>
    </row>
    <row r="110" spans="1:9" s="3" customFormat="1" ht="15">
      <c r="A110" s="4"/>
      <c r="E110" s="450"/>
      <c r="G110" s="25"/>
      <c r="H110" s="33"/>
      <c r="I110" s="33"/>
    </row>
    <row r="111" spans="1:9" s="3" customFormat="1" ht="15">
      <c r="A111" s="4"/>
      <c r="E111" s="450"/>
      <c r="G111" s="25"/>
      <c r="H111" s="33"/>
      <c r="I111" s="33"/>
    </row>
    <row r="112" spans="1:9" s="3" customFormat="1" ht="15">
      <c r="A112" s="4"/>
      <c r="E112" s="450"/>
      <c r="G112" s="25"/>
      <c r="H112" s="33"/>
      <c r="I112" s="33"/>
    </row>
    <row r="113" spans="1:9" s="3" customFormat="1" ht="15">
      <c r="A113" s="4"/>
      <c r="E113" s="450"/>
      <c r="G113" s="25"/>
      <c r="H113" s="33"/>
      <c r="I113" s="33"/>
    </row>
    <row r="114" spans="1:9" s="3" customFormat="1" ht="15">
      <c r="A114" s="4"/>
      <c r="E114" s="450"/>
      <c r="G114" s="25"/>
      <c r="H114" s="33"/>
      <c r="I114" s="33"/>
    </row>
    <row r="115" spans="1:9" s="3" customFormat="1" ht="15">
      <c r="A115" s="4"/>
      <c r="E115" s="450"/>
      <c r="G115" s="25"/>
      <c r="H115" s="33"/>
      <c r="I115" s="33"/>
    </row>
    <row r="116" spans="1:9" s="3" customFormat="1" ht="15">
      <c r="A116" s="4"/>
      <c r="E116" s="450"/>
      <c r="G116" s="25"/>
      <c r="H116" s="33"/>
      <c r="I116" s="33"/>
    </row>
    <row r="117" spans="1:9" s="3" customFormat="1" ht="15">
      <c r="A117" s="4"/>
      <c r="E117" s="450"/>
      <c r="G117" s="25"/>
      <c r="H117" s="33"/>
      <c r="I117" s="33"/>
    </row>
    <row r="118" spans="1:9" s="3" customFormat="1" ht="15">
      <c r="A118" s="4"/>
      <c r="E118" s="450"/>
      <c r="G118" s="25"/>
      <c r="H118" s="33"/>
      <c r="I118" s="33"/>
    </row>
    <row r="119" spans="1:9" s="3" customFormat="1" ht="15">
      <c r="A119" s="4"/>
      <c r="E119" s="450"/>
      <c r="G119" s="25"/>
      <c r="H119" s="33"/>
      <c r="I119" s="33"/>
    </row>
    <row r="120" spans="1:9" s="3" customFormat="1" ht="15">
      <c r="A120" s="4"/>
      <c r="E120" s="450"/>
      <c r="G120" s="25"/>
      <c r="H120" s="33"/>
      <c r="I120" s="33"/>
    </row>
    <row r="121" spans="1:9" s="3" customFormat="1" ht="15">
      <c r="A121" s="4"/>
      <c r="E121" s="450"/>
      <c r="G121" s="25"/>
      <c r="H121" s="33"/>
      <c r="I121" s="33"/>
    </row>
    <row r="122" spans="1:9" s="3" customFormat="1" ht="15">
      <c r="A122" s="4"/>
      <c r="E122" s="450"/>
      <c r="G122" s="25"/>
      <c r="H122" s="33"/>
      <c r="I122" s="33"/>
    </row>
    <row r="123" spans="1:9" s="3" customFormat="1" ht="15">
      <c r="A123" s="4"/>
      <c r="E123" s="450"/>
      <c r="G123" s="25"/>
      <c r="H123" s="33"/>
      <c r="I123" s="33"/>
    </row>
    <row r="124" spans="1:9" s="3" customFormat="1" ht="15">
      <c r="A124" s="4"/>
      <c r="E124" s="450"/>
      <c r="G124" s="25"/>
      <c r="H124" s="33"/>
      <c r="I124" s="33"/>
    </row>
    <row r="125" spans="1:9" s="3" customFormat="1" ht="15">
      <c r="A125" s="4"/>
      <c r="E125" s="450"/>
      <c r="G125" s="25"/>
      <c r="H125" s="33"/>
      <c r="I125" s="33"/>
    </row>
    <row r="126" spans="1:9" s="3" customFormat="1" ht="15">
      <c r="A126" s="4"/>
      <c r="E126" s="450"/>
      <c r="G126" s="25"/>
      <c r="H126" s="33"/>
      <c r="I126" s="33"/>
    </row>
    <row r="127" spans="1:9" s="3" customFormat="1" ht="15">
      <c r="A127" s="4"/>
      <c r="E127" s="450"/>
      <c r="G127" s="25"/>
      <c r="H127" s="33"/>
      <c r="I127" s="33"/>
    </row>
    <row r="128" spans="1:9" s="3" customFormat="1" ht="15">
      <c r="A128" s="4"/>
      <c r="E128" s="450"/>
      <c r="G128" s="25"/>
      <c r="H128" s="33"/>
      <c r="I128" s="33"/>
    </row>
    <row r="129" spans="1:9" s="3" customFormat="1" ht="15">
      <c r="A129" s="4"/>
      <c r="E129" s="450"/>
      <c r="G129" s="25"/>
      <c r="H129" s="33"/>
      <c r="I129" s="33"/>
    </row>
    <row r="130" spans="1:9" s="3" customFormat="1" ht="15">
      <c r="A130" s="4"/>
      <c r="E130" s="450"/>
      <c r="G130" s="25"/>
      <c r="H130" s="33"/>
      <c r="I130" s="33"/>
    </row>
    <row r="131" spans="1:9" s="3" customFormat="1" ht="15">
      <c r="A131" s="4"/>
      <c r="E131" s="450"/>
      <c r="G131" s="25"/>
      <c r="H131" s="33"/>
      <c r="I131" s="33"/>
    </row>
    <row r="132" spans="1:9" s="3" customFormat="1" ht="15">
      <c r="A132" s="4"/>
      <c r="E132" s="450"/>
      <c r="G132" s="25"/>
      <c r="H132" s="33"/>
      <c r="I132" s="33"/>
    </row>
    <row r="133" spans="1:9" s="3" customFormat="1" ht="15">
      <c r="A133" s="4"/>
      <c r="E133" s="450"/>
      <c r="G133" s="25"/>
      <c r="H133" s="33"/>
      <c r="I133" s="33"/>
    </row>
    <row r="134" spans="1:9" s="3" customFormat="1" ht="15">
      <c r="A134" s="4"/>
      <c r="E134" s="450"/>
      <c r="G134" s="25"/>
      <c r="H134" s="33"/>
      <c r="I134" s="33"/>
    </row>
    <row r="135" spans="1:9" s="3" customFormat="1" ht="15">
      <c r="A135" s="4"/>
      <c r="E135" s="450"/>
      <c r="G135" s="25"/>
      <c r="H135" s="33"/>
      <c r="I135" s="33"/>
    </row>
    <row r="136" spans="1:9" s="3" customFormat="1" ht="15">
      <c r="A136" s="4"/>
      <c r="E136" s="450"/>
      <c r="G136" s="25"/>
      <c r="H136" s="33"/>
      <c r="I136" s="33"/>
    </row>
    <row r="137" spans="1:9" s="3" customFormat="1" ht="15">
      <c r="A137" s="4"/>
      <c r="E137" s="450"/>
      <c r="G137" s="25"/>
      <c r="H137" s="33"/>
      <c r="I137" s="33"/>
    </row>
    <row r="138" spans="1:9" s="3" customFormat="1" ht="15">
      <c r="A138" s="4"/>
      <c r="E138" s="450"/>
      <c r="G138" s="25"/>
      <c r="H138" s="33"/>
      <c r="I138" s="33"/>
    </row>
    <row r="139" spans="1:9" s="3" customFormat="1" ht="15">
      <c r="A139" s="4"/>
      <c r="E139" s="450"/>
      <c r="G139" s="25"/>
      <c r="H139" s="33"/>
      <c r="I139" s="33"/>
    </row>
    <row r="140" spans="1:9" s="3" customFormat="1" ht="15">
      <c r="A140" s="4"/>
      <c r="E140" s="450"/>
      <c r="G140" s="25"/>
      <c r="H140" s="33"/>
      <c r="I140" s="33"/>
    </row>
    <row r="141" spans="1:9" s="3" customFormat="1" ht="15">
      <c r="A141" s="4"/>
      <c r="E141" s="450"/>
      <c r="G141" s="25"/>
      <c r="H141" s="33"/>
      <c r="I141" s="33"/>
    </row>
    <row r="142" spans="1:9" s="3" customFormat="1" ht="15">
      <c r="A142" s="4"/>
      <c r="E142" s="450"/>
      <c r="G142" s="25"/>
      <c r="H142" s="33"/>
      <c r="I142" s="33"/>
    </row>
    <row r="143" spans="1:9" s="3" customFormat="1" ht="15">
      <c r="A143" s="4"/>
      <c r="E143" s="450"/>
      <c r="G143" s="25"/>
      <c r="H143" s="33"/>
      <c r="I143" s="33"/>
    </row>
    <row r="144" spans="1:9" s="3" customFormat="1" ht="15">
      <c r="A144" s="4"/>
      <c r="E144" s="450"/>
      <c r="G144" s="25"/>
      <c r="H144" s="33"/>
      <c r="I144" s="33"/>
    </row>
  </sheetData>
  <mergeCells count="8">
    <mergeCell ref="A1:F1"/>
    <mergeCell ref="G1:L1"/>
    <mergeCell ref="A2:F2"/>
    <mergeCell ref="G2:L2"/>
    <mergeCell ref="A3:D3"/>
    <mergeCell ref="E3:F3"/>
    <mergeCell ref="G3:J3"/>
    <mergeCell ref="K3:L3"/>
  </mergeCells>
  <pageMargins left="0.78740157480314965" right="0.55118110236220474" top="0.55118110236220474" bottom="0.55118110236220474" header="0.31496062992125984" footer="0.31496062992125984"/>
  <pageSetup paperSize="9" firstPageNumber="68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43"/>
  <sheetViews>
    <sheetView topLeftCell="C34" workbookViewId="0">
      <selection activeCell="I43" sqref="I43:L43"/>
    </sheetView>
  </sheetViews>
  <sheetFormatPr defaultRowHeight="17.45" customHeight="1"/>
  <cols>
    <col min="1" max="1" width="8" style="2" customWidth="1"/>
    <col min="2" max="2" width="35.5703125" customWidth="1"/>
    <col min="3" max="3" width="11.7109375" customWidth="1"/>
    <col min="4" max="4" width="10.85546875" customWidth="1"/>
    <col min="5" max="5" width="10.7109375" style="127" customWidth="1"/>
    <col min="6" max="6" width="10.85546875" customWidth="1"/>
    <col min="7" max="7" width="7.85546875" style="24" customWidth="1"/>
    <col min="8" max="8" width="34.5703125" customWidth="1"/>
    <col min="9" max="9" width="13.140625" customWidth="1"/>
    <col min="10" max="10" width="10.7109375" customWidth="1"/>
    <col min="11" max="11" width="10.7109375" style="127" customWidth="1"/>
    <col min="12" max="12" width="11.28515625" customWidth="1"/>
  </cols>
  <sheetData>
    <row r="1" spans="1:12" ht="18" customHeight="1">
      <c r="A1" s="617" t="s">
        <v>2720</v>
      </c>
      <c r="B1" s="617"/>
      <c r="C1" s="617"/>
      <c r="D1" s="617"/>
      <c r="E1" s="617"/>
      <c r="F1" s="617"/>
      <c r="G1" s="617" t="s">
        <v>2721</v>
      </c>
      <c r="H1" s="617"/>
      <c r="I1" s="617"/>
      <c r="J1" s="617"/>
      <c r="K1" s="617"/>
      <c r="L1" s="617"/>
    </row>
    <row r="2" spans="1:12" ht="15.6" customHeight="1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5.6" customHeight="1">
      <c r="A3" s="619" t="s">
        <v>30</v>
      </c>
      <c r="B3" s="619"/>
      <c r="C3" s="619"/>
      <c r="D3" s="619"/>
      <c r="E3" s="620" t="s">
        <v>31</v>
      </c>
      <c r="F3" s="620"/>
      <c r="G3" s="621" t="s">
        <v>2216</v>
      </c>
      <c r="H3" s="621"/>
      <c r="I3" s="621"/>
      <c r="J3" s="621"/>
      <c r="K3" s="613" t="s">
        <v>31</v>
      </c>
      <c r="L3" s="613"/>
    </row>
    <row r="4" spans="1:12" ht="41.45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2" ht="24">
      <c r="A5" s="51" t="s">
        <v>1346</v>
      </c>
      <c r="B5" s="262" t="s">
        <v>1420</v>
      </c>
      <c r="C5" s="262"/>
      <c r="D5" s="262"/>
      <c r="E5" s="262"/>
      <c r="F5" s="226"/>
      <c r="G5" s="231" t="s">
        <v>1363</v>
      </c>
      <c r="H5" s="231" t="s">
        <v>1364</v>
      </c>
      <c r="I5" s="231"/>
      <c r="J5" s="231"/>
      <c r="K5" s="231"/>
      <c r="L5" s="231"/>
    </row>
    <row r="6" spans="1:12" ht="15">
      <c r="A6" s="146" t="s">
        <v>1347</v>
      </c>
      <c r="B6" s="153" t="s">
        <v>1348</v>
      </c>
      <c r="C6" s="273">
        <v>886400</v>
      </c>
      <c r="D6" s="273">
        <v>2550000</v>
      </c>
      <c r="E6" s="151">
        <v>283800</v>
      </c>
      <c r="F6" s="162">
        <v>4800000</v>
      </c>
      <c r="G6" s="240" t="s">
        <v>1365</v>
      </c>
      <c r="H6" s="227" t="s">
        <v>33</v>
      </c>
      <c r="I6" s="162">
        <v>0</v>
      </c>
      <c r="J6" s="273">
        <v>120000</v>
      </c>
      <c r="K6" s="150">
        <v>0</v>
      </c>
      <c r="L6" s="162">
        <v>0</v>
      </c>
    </row>
    <row r="7" spans="1:12" ht="15">
      <c r="A7" s="146" t="s">
        <v>1349</v>
      </c>
      <c r="B7" s="153" t="s">
        <v>1350</v>
      </c>
      <c r="C7" s="273">
        <v>1296200</v>
      </c>
      <c r="D7" s="273">
        <v>2550000</v>
      </c>
      <c r="E7" s="151">
        <v>279800</v>
      </c>
      <c r="F7" s="162">
        <v>4800000</v>
      </c>
      <c r="G7" s="240" t="s">
        <v>1366</v>
      </c>
      <c r="H7" s="227" t="s">
        <v>37</v>
      </c>
      <c r="I7" s="162">
        <v>4500</v>
      </c>
      <c r="J7" s="273">
        <v>120000</v>
      </c>
      <c r="K7" s="150">
        <v>0</v>
      </c>
      <c r="L7" s="162">
        <v>0</v>
      </c>
    </row>
    <row r="8" spans="1:12" ht="15">
      <c r="A8" s="146" t="s">
        <v>1351</v>
      </c>
      <c r="B8" s="153" t="s">
        <v>1352</v>
      </c>
      <c r="C8" s="273">
        <v>206800</v>
      </c>
      <c r="D8" s="273">
        <v>360000</v>
      </c>
      <c r="E8" s="151">
        <v>37100</v>
      </c>
      <c r="F8" s="162">
        <v>40000</v>
      </c>
      <c r="G8" s="135" t="s">
        <v>44</v>
      </c>
      <c r="H8" s="228" t="s">
        <v>45</v>
      </c>
      <c r="I8" s="247">
        <f>SUM(I6:I7)</f>
        <v>4500</v>
      </c>
      <c r="J8" s="277">
        <f>SUM(J6:J7)</f>
        <v>240000</v>
      </c>
      <c r="K8" s="277">
        <f>SUM(K6:K7)</f>
        <v>0</v>
      </c>
      <c r="L8" s="277">
        <f>SUM(L6:L7)</f>
        <v>0</v>
      </c>
    </row>
    <row r="9" spans="1:12" ht="15">
      <c r="A9" s="187" t="s">
        <v>1353</v>
      </c>
      <c r="B9" s="108" t="s">
        <v>1354</v>
      </c>
      <c r="C9" s="273">
        <v>0</v>
      </c>
      <c r="D9" s="142">
        <v>300000</v>
      </c>
      <c r="E9" s="389">
        <v>0</v>
      </c>
      <c r="F9" s="273">
        <v>10000</v>
      </c>
      <c r="G9" s="227"/>
      <c r="H9" s="138" t="s">
        <v>798</v>
      </c>
      <c r="I9" s="166"/>
      <c r="J9" s="273"/>
      <c r="K9" s="273"/>
      <c r="L9" s="273"/>
    </row>
    <row r="10" spans="1:12" ht="15">
      <c r="A10" s="146" t="s">
        <v>1355</v>
      </c>
      <c r="B10" s="108" t="s">
        <v>1356</v>
      </c>
      <c r="C10" s="273">
        <v>4643500</v>
      </c>
      <c r="D10" s="142">
        <v>3540000</v>
      </c>
      <c r="E10" s="151">
        <v>1600500</v>
      </c>
      <c r="F10" s="273">
        <v>1500000</v>
      </c>
      <c r="G10" s="227" t="s">
        <v>1367</v>
      </c>
      <c r="H10" s="227" t="s">
        <v>47</v>
      </c>
      <c r="I10" s="162">
        <v>5022012</v>
      </c>
      <c r="J10" s="273">
        <v>7000000</v>
      </c>
      <c r="K10" s="273">
        <v>5189178</v>
      </c>
      <c r="L10" s="273">
        <v>6500000</v>
      </c>
    </row>
    <row r="11" spans="1:12" ht="24">
      <c r="A11" s="184" t="s">
        <v>1357</v>
      </c>
      <c r="B11" s="185" t="s">
        <v>2610</v>
      </c>
      <c r="C11" s="273">
        <v>10885600</v>
      </c>
      <c r="D11" s="147">
        <v>12000000</v>
      </c>
      <c r="E11" s="147">
        <v>1094800</v>
      </c>
      <c r="F11" s="147">
        <v>2290000</v>
      </c>
      <c r="G11" s="227" t="s">
        <v>2812</v>
      </c>
      <c r="H11" s="227" t="s">
        <v>114</v>
      </c>
      <c r="I11" s="162">
        <v>0</v>
      </c>
      <c r="J11" s="273">
        <v>2800000</v>
      </c>
      <c r="K11" s="150">
        <v>0</v>
      </c>
      <c r="L11" s="162">
        <v>3520000</v>
      </c>
    </row>
    <row r="12" spans="1:12" ht="24">
      <c r="A12" s="184" t="s">
        <v>1358</v>
      </c>
      <c r="B12" s="185" t="s">
        <v>2611</v>
      </c>
      <c r="C12" s="273">
        <v>2974900</v>
      </c>
      <c r="D12" s="147">
        <v>3500000</v>
      </c>
      <c r="E12" s="147">
        <v>0</v>
      </c>
      <c r="F12" s="147">
        <v>740000</v>
      </c>
      <c r="G12" s="227" t="s">
        <v>1368</v>
      </c>
      <c r="H12" s="227" t="s">
        <v>51</v>
      </c>
      <c r="I12" s="162">
        <v>0</v>
      </c>
      <c r="J12" s="147">
        <v>100000</v>
      </c>
      <c r="K12" s="147">
        <v>548777</v>
      </c>
      <c r="L12" s="147">
        <v>200000</v>
      </c>
    </row>
    <row r="13" spans="1:12" ht="24">
      <c r="A13" s="146" t="s">
        <v>1359</v>
      </c>
      <c r="B13" s="185" t="s">
        <v>2612</v>
      </c>
      <c r="C13" s="273">
        <v>1040100</v>
      </c>
      <c r="D13" s="147">
        <v>1500000</v>
      </c>
      <c r="E13" s="147">
        <v>0</v>
      </c>
      <c r="F13" s="147">
        <v>210000</v>
      </c>
      <c r="G13" s="227" t="s">
        <v>1369</v>
      </c>
      <c r="H13" s="227" t="s">
        <v>1219</v>
      </c>
      <c r="I13" s="162">
        <v>6951</v>
      </c>
      <c r="J13" s="273">
        <v>100000</v>
      </c>
      <c r="K13" s="150">
        <v>6715</v>
      </c>
      <c r="L13" s="162">
        <v>50000</v>
      </c>
    </row>
    <row r="14" spans="1:12" ht="24">
      <c r="A14" s="188" t="s">
        <v>1360</v>
      </c>
      <c r="B14" s="189" t="s">
        <v>2630</v>
      </c>
      <c r="C14" s="273">
        <v>154600</v>
      </c>
      <c r="D14" s="147">
        <v>500000</v>
      </c>
      <c r="E14" s="147">
        <v>0</v>
      </c>
      <c r="F14" s="147">
        <v>0</v>
      </c>
      <c r="G14" s="227" t="s">
        <v>1370</v>
      </c>
      <c r="H14" s="227" t="s">
        <v>61</v>
      </c>
      <c r="I14" s="162">
        <v>4550</v>
      </c>
      <c r="J14" s="273">
        <v>10000</v>
      </c>
      <c r="K14" s="150">
        <v>6598</v>
      </c>
      <c r="L14" s="162">
        <v>30000</v>
      </c>
    </row>
    <row r="15" spans="1:12" ht="24">
      <c r="A15" s="184" t="s">
        <v>1361</v>
      </c>
      <c r="B15" s="185" t="s">
        <v>2629</v>
      </c>
      <c r="C15" s="273">
        <v>7611000</v>
      </c>
      <c r="D15" s="147">
        <v>8000000</v>
      </c>
      <c r="E15" s="147">
        <v>0</v>
      </c>
      <c r="F15" s="147">
        <v>2500000</v>
      </c>
      <c r="G15" s="227" t="s">
        <v>1371</v>
      </c>
      <c r="H15" s="227" t="s">
        <v>67</v>
      </c>
      <c r="I15" s="162">
        <v>0</v>
      </c>
      <c r="J15" s="273">
        <v>50000</v>
      </c>
      <c r="K15" s="150">
        <v>1850</v>
      </c>
      <c r="L15" s="162">
        <v>50000</v>
      </c>
    </row>
    <row r="16" spans="1:12" ht="15">
      <c r="A16" s="184" t="s">
        <v>2613</v>
      </c>
      <c r="B16" s="185" t="s">
        <v>2614</v>
      </c>
      <c r="C16" s="273">
        <v>220000</v>
      </c>
      <c r="D16" s="147">
        <v>0</v>
      </c>
      <c r="E16" s="147">
        <v>0</v>
      </c>
      <c r="F16" s="147">
        <v>0</v>
      </c>
      <c r="G16" s="227" t="s">
        <v>1372</v>
      </c>
      <c r="H16" s="227" t="s">
        <v>77</v>
      </c>
      <c r="I16" s="162">
        <v>0</v>
      </c>
      <c r="J16" s="273">
        <v>200000</v>
      </c>
      <c r="K16" s="150">
        <v>0</v>
      </c>
      <c r="L16" s="162">
        <v>0</v>
      </c>
    </row>
    <row r="17" spans="1:12" ht="15">
      <c r="A17" s="184" t="s">
        <v>1362</v>
      </c>
      <c r="B17" s="185" t="s">
        <v>1202</v>
      </c>
      <c r="C17" s="273">
        <v>0</v>
      </c>
      <c r="D17" s="147">
        <v>200000</v>
      </c>
      <c r="E17" s="147">
        <v>1240000</v>
      </c>
      <c r="F17" s="147">
        <v>0</v>
      </c>
      <c r="G17" s="227" t="s">
        <v>1373</v>
      </c>
      <c r="H17" s="227" t="s">
        <v>82</v>
      </c>
      <c r="I17" s="162">
        <v>0</v>
      </c>
      <c r="J17" s="273">
        <v>50000</v>
      </c>
      <c r="K17" s="150">
        <v>0</v>
      </c>
      <c r="L17" s="162">
        <v>50000</v>
      </c>
    </row>
    <row r="18" spans="1:12" ht="15">
      <c r="A18" s="184"/>
      <c r="B18" s="185"/>
      <c r="C18" s="273"/>
      <c r="D18" s="147"/>
      <c r="E18" s="147"/>
      <c r="F18" s="147"/>
      <c r="G18" s="227" t="s">
        <v>1374</v>
      </c>
      <c r="H18" s="227" t="s">
        <v>2857</v>
      </c>
      <c r="I18" s="162">
        <v>14752080</v>
      </c>
      <c r="J18" s="273">
        <v>17400000</v>
      </c>
      <c r="K18" s="150">
        <v>5815800</v>
      </c>
      <c r="L18" s="162">
        <v>0</v>
      </c>
    </row>
    <row r="19" spans="1:12" ht="15">
      <c r="A19" s="190"/>
      <c r="B19" s="142"/>
      <c r="C19" s="273"/>
      <c r="D19" s="142"/>
      <c r="E19" s="150"/>
      <c r="F19" s="150"/>
      <c r="G19" s="227" t="s">
        <v>1375</v>
      </c>
      <c r="H19" s="227" t="s">
        <v>1376</v>
      </c>
      <c r="I19" s="162">
        <v>19133</v>
      </c>
      <c r="J19" s="273">
        <v>100000</v>
      </c>
      <c r="K19" s="150">
        <v>45306</v>
      </c>
      <c r="L19" s="162">
        <v>100000</v>
      </c>
    </row>
    <row r="20" spans="1:12" ht="15">
      <c r="A20" s="276"/>
      <c r="B20" s="153"/>
      <c r="C20" s="273"/>
      <c r="D20" s="147"/>
      <c r="E20" s="150"/>
      <c r="F20" s="147"/>
      <c r="G20" s="227" t="s">
        <v>1377</v>
      </c>
      <c r="H20" s="227" t="s">
        <v>184</v>
      </c>
      <c r="I20" s="162">
        <v>6094</v>
      </c>
      <c r="J20" s="273">
        <v>0</v>
      </c>
      <c r="K20" s="150">
        <v>0</v>
      </c>
      <c r="L20" s="162">
        <v>50000</v>
      </c>
    </row>
    <row r="21" spans="1:12" ht="15">
      <c r="A21" s="276"/>
      <c r="B21" s="153"/>
      <c r="C21" s="273"/>
      <c r="D21" s="147"/>
      <c r="E21" s="150"/>
      <c r="F21" s="147"/>
      <c r="G21" s="227" t="s">
        <v>1378</v>
      </c>
      <c r="H21" s="227" t="s">
        <v>97</v>
      </c>
      <c r="I21" s="162">
        <v>0</v>
      </c>
      <c r="J21" s="273">
        <v>50000</v>
      </c>
      <c r="K21" s="150">
        <v>0</v>
      </c>
      <c r="L21" s="162">
        <v>50000</v>
      </c>
    </row>
    <row r="22" spans="1:12" ht="24">
      <c r="A22" s="222"/>
      <c r="B22" s="185"/>
      <c r="C22" s="273"/>
      <c r="D22" s="108"/>
      <c r="E22" s="389"/>
      <c r="F22" s="108"/>
      <c r="G22" s="227" t="s">
        <v>1379</v>
      </c>
      <c r="H22" s="227" t="s">
        <v>869</v>
      </c>
      <c r="I22" s="162">
        <v>0</v>
      </c>
      <c r="J22" s="273">
        <v>100000</v>
      </c>
      <c r="K22" s="150">
        <v>0</v>
      </c>
      <c r="L22" s="162">
        <v>50000</v>
      </c>
    </row>
    <row r="23" spans="1:12" ht="15">
      <c r="A23" s="222"/>
      <c r="B23" s="185"/>
      <c r="C23" s="273"/>
      <c r="D23" s="108"/>
      <c r="E23" s="150"/>
      <c r="F23" s="108"/>
      <c r="G23" s="227" t="s">
        <v>1380</v>
      </c>
      <c r="H23" s="227" t="s">
        <v>870</v>
      </c>
      <c r="I23" s="162">
        <v>0</v>
      </c>
      <c r="J23" s="273">
        <v>100000</v>
      </c>
      <c r="K23" s="150">
        <v>0</v>
      </c>
      <c r="L23" s="162">
        <v>0</v>
      </c>
    </row>
    <row r="24" spans="1:12" ht="24">
      <c r="A24" s="191"/>
      <c r="B24" s="39"/>
      <c r="C24" s="273"/>
      <c r="D24" s="39"/>
      <c r="E24" s="150"/>
      <c r="F24" s="39"/>
      <c r="G24" s="227" t="s">
        <v>1381</v>
      </c>
      <c r="H24" s="227" t="s">
        <v>871</v>
      </c>
      <c r="I24" s="162">
        <v>0</v>
      </c>
      <c r="J24" s="273">
        <v>50000</v>
      </c>
      <c r="K24" s="273">
        <v>0</v>
      </c>
      <c r="L24" s="273">
        <v>150000</v>
      </c>
    </row>
    <row r="25" spans="1:12" ht="15">
      <c r="A25" s="191"/>
      <c r="B25" s="39"/>
      <c r="C25" s="273"/>
      <c r="D25" s="39"/>
      <c r="E25" s="451"/>
      <c r="F25" s="39"/>
      <c r="G25" s="138" t="s">
        <v>2831</v>
      </c>
      <c r="H25" s="227" t="s">
        <v>2840</v>
      </c>
      <c r="I25" s="162">
        <v>0</v>
      </c>
      <c r="J25" s="273">
        <v>0</v>
      </c>
      <c r="K25" s="150">
        <v>0</v>
      </c>
      <c r="L25" s="162">
        <v>1120000</v>
      </c>
    </row>
    <row r="26" spans="1:12" ht="15">
      <c r="A26" s="191"/>
      <c r="B26" s="39"/>
      <c r="C26" s="273"/>
      <c r="D26" s="39"/>
      <c r="E26" s="451"/>
      <c r="F26" s="39"/>
      <c r="G26" s="138"/>
      <c r="H26" s="227"/>
      <c r="I26" s="162"/>
      <c r="J26" s="273"/>
      <c r="K26" s="150"/>
      <c r="L26" s="162"/>
    </row>
    <row r="27" spans="1:12" ht="15">
      <c r="A27" s="191"/>
      <c r="B27" s="154"/>
      <c r="C27" s="273"/>
      <c r="D27" s="154"/>
      <c r="E27" s="154"/>
      <c r="F27" s="39"/>
      <c r="G27" s="135" t="s">
        <v>115</v>
      </c>
      <c r="H27" s="228" t="s">
        <v>116</v>
      </c>
      <c r="I27" s="247">
        <f>SUM(I10:I25)</f>
        <v>19810820</v>
      </c>
      <c r="J27" s="247">
        <f>SUM(J10:J25)</f>
        <v>28110000</v>
      </c>
      <c r="K27" s="247">
        <f>SUM(K10:K25)</f>
        <v>11614224</v>
      </c>
      <c r="L27" s="247">
        <f>SUM(L10:L25)</f>
        <v>11920000</v>
      </c>
    </row>
    <row r="28" spans="1:12" ht="15">
      <c r="A28" s="191"/>
      <c r="B28" s="39"/>
      <c r="C28" s="273"/>
      <c r="D28" s="39"/>
      <c r="E28" s="451"/>
      <c r="F28" s="39"/>
      <c r="G28" s="236"/>
      <c r="H28" s="39"/>
      <c r="I28" s="311"/>
      <c r="J28" s="273"/>
      <c r="K28" s="273"/>
      <c r="L28" s="273"/>
    </row>
    <row r="29" spans="1:12" ht="15">
      <c r="A29" s="191"/>
      <c r="B29" s="39"/>
      <c r="C29" s="273"/>
      <c r="D29" s="39"/>
      <c r="E29" s="451"/>
      <c r="F29" s="39"/>
      <c r="G29" s="236"/>
      <c r="H29" s="39"/>
      <c r="I29" s="311"/>
      <c r="J29" s="273"/>
      <c r="K29" s="273"/>
      <c r="L29" s="273"/>
    </row>
    <row r="30" spans="1:12" ht="15">
      <c r="A30" s="191"/>
      <c r="B30" s="39"/>
      <c r="C30" s="273"/>
      <c r="D30" s="39"/>
      <c r="E30" s="451"/>
      <c r="F30" s="39"/>
      <c r="G30" s="227"/>
      <c r="H30" s="227"/>
      <c r="I30" s="162"/>
      <c r="J30" s="273"/>
      <c r="K30" s="273"/>
      <c r="L30" s="273"/>
    </row>
    <row r="31" spans="1:12" ht="15">
      <c r="A31" s="191"/>
      <c r="B31" s="39"/>
      <c r="C31" s="273"/>
      <c r="D31" s="154"/>
      <c r="E31" s="154"/>
      <c r="F31" s="155"/>
      <c r="G31" s="187"/>
      <c r="H31" s="39"/>
      <c r="I31" s="311"/>
      <c r="J31" s="273"/>
      <c r="K31" s="273"/>
      <c r="L31" s="273"/>
    </row>
    <row r="32" spans="1:12" ht="15">
      <c r="A32" s="191"/>
      <c r="B32" s="39"/>
      <c r="C32" s="273"/>
      <c r="D32" s="154"/>
      <c r="E32" s="154"/>
      <c r="F32" s="155"/>
      <c r="G32" s="187"/>
      <c r="H32" s="39"/>
      <c r="I32" s="311"/>
      <c r="J32" s="273"/>
      <c r="K32" s="273"/>
      <c r="L32" s="273"/>
    </row>
    <row r="33" spans="1:13" ht="15">
      <c r="A33" s="191"/>
      <c r="B33" s="39"/>
      <c r="C33" s="273"/>
      <c r="D33" s="39"/>
      <c r="E33" s="451"/>
      <c r="F33" s="39"/>
      <c r="G33" s="187"/>
      <c r="H33" s="39"/>
      <c r="I33" s="311"/>
      <c r="J33" s="273"/>
      <c r="K33" s="273"/>
      <c r="L33" s="273"/>
    </row>
    <row r="34" spans="1:13" ht="15">
      <c r="A34" s="191"/>
      <c r="B34" s="39"/>
      <c r="C34" s="273"/>
      <c r="D34" s="39"/>
      <c r="E34" s="451"/>
      <c r="F34" s="39"/>
      <c r="G34" s="198"/>
      <c r="H34" s="125"/>
      <c r="I34" s="380"/>
      <c r="J34" s="278"/>
      <c r="K34" s="278"/>
      <c r="L34" s="278"/>
    </row>
    <row r="35" spans="1:13" ht="15">
      <c r="A35" s="191"/>
      <c r="B35" s="39"/>
      <c r="C35" s="273"/>
      <c r="D35" s="39"/>
      <c r="E35" s="451"/>
      <c r="F35" s="39"/>
      <c r="G35" s="187"/>
      <c r="H35" s="39"/>
      <c r="I35" s="311"/>
      <c r="J35" s="39"/>
      <c r="K35" s="451"/>
      <c r="L35" s="39"/>
    </row>
    <row r="36" spans="1:13" ht="15">
      <c r="A36" s="191"/>
      <c r="B36" s="39"/>
      <c r="C36" s="273"/>
      <c r="D36" s="39"/>
      <c r="E36" s="451"/>
      <c r="F36" s="39"/>
      <c r="G36" s="198"/>
      <c r="H36" s="51"/>
      <c r="I36" s="312"/>
      <c r="J36" s="267"/>
      <c r="K36" s="155"/>
      <c r="L36" s="267"/>
    </row>
    <row r="37" spans="1:13" ht="17.45" customHeight="1">
      <c r="A37" s="191"/>
      <c r="B37" s="39"/>
      <c r="C37" s="273"/>
      <c r="D37" s="39"/>
      <c r="E37" s="451"/>
      <c r="F37" s="39"/>
      <c r="G37" s="236"/>
      <c r="H37" s="39"/>
      <c r="I37" s="311"/>
      <c r="J37" s="39"/>
      <c r="K37" s="451"/>
      <c r="L37" s="39"/>
    </row>
    <row r="38" spans="1:13" ht="17.45" customHeight="1">
      <c r="A38" s="191"/>
      <c r="B38" s="39"/>
      <c r="C38" s="273"/>
      <c r="D38" s="39"/>
      <c r="E38" s="451"/>
      <c r="F38" s="39"/>
      <c r="G38" s="187"/>
      <c r="H38" s="146"/>
      <c r="I38" s="260"/>
      <c r="J38" s="142"/>
      <c r="K38" s="150"/>
      <c r="L38" s="143"/>
    </row>
    <row r="39" spans="1:13" ht="17.45" customHeight="1">
      <c r="A39" s="191"/>
      <c r="B39" s="39"/>
      <c r="C39" s="273"/>
      <c r="D39" s="39"/>
      <c r="E39" s="451"/>
      <c r="F39" s="39"/>
      <c r="G39" s="187"/>
      <c r="H39" s="146"/>
      <c r="I39" s="260"/>
      <c r="J39" s="142"/>
      <c r="K39" s="150"/>
      <c r="L39" s="143"/>
    </row>
    <row r="40" spans="1:13" ht="17.45" customHeight="1">
      <c r="A40" s="191"/>
      <c r="B40" s="39"/>
      <c r="C40" s="273"/>
      <c r="D40" s="39"/>
      <c r="E40" s="451"/>
      <c r="F40" s="39"/>
      <c r="G40" s="187"/>
      <c r="H40" s="146"/>
      <c r="I40" s="260"/>
      <c r="J40" s="142"/>
      <c r="K40" s="150"/>
      <c r="L40" s="143"/>
    </row>
    <row r="41" spans="1:13" ht="7.9" customHeight="1">
      <c r="A41" s="191"/>
      <c r="B41" s="39"/>
      <c r="C41" s="273"/>
      <c r="D41" s="39"/>
      <c r="E41" s="451"/>
      <c r="F41" s="39"/>
      <c r="G41" s="187"/>
      <c r="H41" s="146"/>
      <c r="I41" s="260"/>
      <c r="J41" s="142"/>
      <c r="K41" s="150"/>
      <c r="L41" s="143"/>
    </row>
    <row r="42" spans="1:13" ht="17.45" customHeight="1">
      <c r="A42" s="191"/>
      <c r="B42" s="39"/>
      <c r="C42" s="273"/>
      <c r="D42" s="39"/>
      <c r="E42" s="451"/>
      <c r="F42" s="39"/>
      <c r="G42" s="198"/>
      <c r="H42" s="51"/>
      <c r="I42" s="312"/>
      <c r="J42" s="267"/>
      <c r="K42" s="155"/>
      <c r="L42" s="267"/>
    </row>
    <row r="43" spans="1:13" ht="17.45" customHeight="1">
      <c r="A43" s="196"/>
      <c r="B43" s="39"/>
      <c r="C43" s="273"/>
      <c r="D43" s="39"/>
      <c r="E43" s="451"/>
      <c r="F43" s="36"/>
      <c r="G43" s="130"/>
      <c r="H43" s="228" t="s">
        <v>117</v>
      </c>
      <c r="I43" s="247">
        <f>I8+I27</f>
        <v>19815320</v>
      </c>
      <c r="J43" s="247">
        <f>J8+J27</f>
        <v>28350000</v>
      </c>
      <c r="K43" s="247">
        <f>K8+K27</f>
        <v>11614224</v>
      </c>
      <c r="L43" s="247">
        <f>L8+L27</f>
        <v>11920000</v>
      </c>
    </row>
    <row r="44" spans="1:13" ht="17.45" customHeight="1">
      <c r="A44" s="245"/>
      <c r="B44" s="294" t="s">
        <v>205</v>
      </c>
      <c r="C44" s="277">
        <f>SUM(C6:C43)</f>
        <v>29919100</v>
      </c>
      <c r="D44" s="277">
        <f>SUM(D6:D43)</f>
        <v>35000000</v>
      </c>
      <c r="E44" s="277">
        <f>SUM(E6:E43)</f>
        <v>4536000</v>
      </c>
      <c r="F44" s="277">
        <f>SUM(F6:F43)</f>
        <v>16890000</v>
      </c>
      <c r="G44" s="361" t="s">
        <v>2240</v>
      </c>
      <c r="H44" s="48"/>
      <c r="I44" s="48"/>
      <c r="J44" s="296"/>
      <c r="K44" s="458"/>
      <c r="L44" s="297"/>
    </row>
    <row r="45" spans="1:13" s="3" customFormat="1" ht="17.45" customHeight="1">
      <c r="A45" s="4"/>
      <c r="E45" s="450"/>
      <c r="G45" s="86"/>
      <c r="K45" s="450"/>
      <c r="M45" s="49"/>
    </row>
    <row r="46" spans="1:13" s="3" customFormat="1" ht="15">
      <c r="A46" s="4"/>
      <c r="E46" s="450"/>
      <c r="G46" s="25"/>
      <c r="H46" s="64"/>
      <c r="I46" s="64"/>
      <c r="J46" s="64"/>
      <c r="K46" s="460"/>
      <c r="L46" s="64"/>
    </row>
    <row r="47" spans="1:13" s="3" customFormat="1" ht="15">
      <c r="A47" s="4"/>
      <c r="E47" s="450"/>
      <c r="G47" s="87"/>
      <c r="H47" s="60"/>
      <c r="I47" s="60"/>
      <c r="J47" s="66"/>
      <c r="K47" s="56"/>
      <c r="L47" s="66"/>
    </row>
    <row r="48" spans="1:13" s="3" customFormat="1" ht="15">
      <c r="A48" s="4"/>
      <c r="E48" s="450"/>
      <c r="G48" s="87"/>
      <c r="H48" s="60"/>
      <c r="I48" s="60"/>
      <c r="J48" s="66"/>
      <c r="K48" s="56"/>
      <c r="L48" s="66"/>
    </row>
    <row r="49" spans="1:12" s="3" customFormat="1" ht="15">
      <c r="A49" s="4"/>
      <c r="E49" s="450"/>
      <c r="G49" s="87"/>
      <c r="H49" s="60"/>
      <c r="I49" s="60"/>
      <c r="J49" s="66"/>
      <c r="K49" s="56"/>
      <c r="L49" s="66"/>
    </row>
    <row r="50" spans="1:12" s="3" customFormat="1" ht="15">
      <c r="A50" s="4"/>
      <c r="E50" s="450"/>
      <c r="G50" s="88"/>
      <c r="H50" s="60"/>
      <c r="I50" s="60"/>
      <c r="J50" s="66"/>
      <c r="K50" s="56"/>
      <c r="L50" s="66"/>
    </row>
    <row r="51" spans="1:12" s="3" customFormat="1" ht="15">
      <c r="A51" s="4"/>
      <c r="E51" s="450"/>
      <c r="G51" s="88"/>
      <c r="H51" s="60"/>
      <c r="I51" s="60"/>
      <c r="J51" s="66"/>
      <c r="K51" s="56"/>
      <c r="L51" s="66"/>
    </row>
    <row r="52" spans="1:12" s="3" customFormat="1" ht="15">
      <c r="A52" s="4"/>
      <c r="E52" s="450"/>
      <c r="G52" s="88"/>
      <c r="H52" s="60"/>
      <c r="I52" s="60"/>
      <c r="J52" s="66"/>
      <c r="K52" s="56"/>
      <c r="L52" s="68"/>
    </row>
    <row r="53" spans="1:12" s="3" customFormat="1" ht="15">
      <c r="A53" s="4"/>
      <c r="E53" s="450"/>
      <c r="G53" s="60"/>
      <c r="H53" s="21"/>
      <c r="I53" s="21"/>
      <c r="J53" s="55"/>
      <c r="K53" s="459"/>
      <c r="L53" s="55"/>
    </row>
    <row r="54" spans="1:12" s="3" customFormat="1" ht="15">
      <c r="A54" s="4"/>
      <c r="E54" s="450"/>
      <c r="G54" s="60"/>
      <c r="H54" s="21"/>
      <c r="I54" s="21"/>
      <c r="J54" s="55"/>
      <c r="K54" s="459"/>
      <c r="L54" s="55"/>
    </row>
    <row r="55" spans="1:12" s="3" customFormat="1" ht="15">
      <c r="A55" s="4"/>
      <c r="E55" s="450"/>
      <c r="G55" s="60"/>
      <c r="H55" s="21"/>
      <c r="I55" s="21"/>
      <c r="J55" s="55"/>
      <c r="K55" s="459"/>
      <c r="L55" s="55"/>
    </row>
    <row r="56" spans="1:12" s="3" customFormat="1" ht="15">
      <c r="A56" s="4"/>
      <c r="E56" s="450"/>
      <c r="F56" s="49"/>
      <c r="G56" s="88"/>
      <c r="H56" s="98"/>
      <c r="I56" s="98"/>
      <c r="J56" s="69"/>
      <c r="K56" s="69"/>
      <c r="L56" s="69"/>
    </row>
    <row r="57" spans="1:12" s="3" customFormat="1" ht="15">
      <c r="A57" s="4"/>
      <c r="E57" s="450"/>
      <c r="G57" s="88"/>
      <c r="H57" s="98"/>
      <c r="I57" s="98"/>
      <c r="J57" s="69"/>
      <c r="K57" s="69"/>
      <c r="L57" s="69"/>
    </row>
    <row r="58" spans="1:12" s="3" customFormat="1" ht="15">
      <c r="A58" s="4"/>
      <c r="E58" s="450"/>
      <c r="G58" s="25"/>
      <c r="K58" s="450"/>
    </row>
    <row r="59" spans="1:12" s="3" customFormat="1" ht="15">
      <c r="A59" s="4"/>
      <c r="E59" s="450"/>
      <c r="G59" s="25"/>
      <c r="K59" s="450"/>
    </row>
    <row r="60" spans="1:12" s="3" customFormat="1" ht="15">
      <c r="A60" s="4"/>
      <c r="E60" s="450"/>
      <c r="G60" s="25"/>
      <c r="K60" s="450"/>
    </row>
    <row r="61" spans="1:12" s="3" customFormat="1" ht="15">
      <c r="A61" s="4"/>
      <c r="E61" s="450"/>
      <c r="G61" s="25"/>
      <c r="K61" s="450"/>
    </row>
    <row r="62" spans="1:12" s="3" customFormat="1" ht="15">
      <c r="A62" s="4"/>
      <c r="E62" s="450"/>
      <c r="G62" s="25"/>
      <c r="K62" s="450"/>
    </row>
    <row r="63" spans="1:12" s="3" customFormat="1" ht="15">
      <c r="A63" s="4"/>
      <c r="E63" s="450"/>
      <c r="G63" s="25"/>
      <c r="K63" s="450"/>
    </row>
    <row r="64" spans="1:12" s="3" customFormat="1" ht="15">
      <c r="A64" s="4"/>
      <c r="E64" s="450"/>
      <c r="G64" s="25"/>
      <c r="K64" s="450"/>
    </row>
    <row r="65" spans="1:11" s="3" customFormat="1" ht="15">
      <c r="A65" s="4"/>
      <c r="E65" s="450"/>
      <c r="G65" s="25"/>
      <c r="K65" s="450"/>
    </row>
    <row r="66" spans="1:11" s="3" customFormat="1" ht="15">
      <c r="A66" s="4"/>
      <c r="E66" s="450"/>
      <c r="G66" s="25"/>
      <c r="K66" s="450"/>
    </row>
    <row r="67" spans="1:11" s="3" customFormat="1" ht="15">
      <c r="A67" s="4"/>
      <c r="E67" s="450"/>
      <c r="G67" s="25"/>
      <c r="K67" s="450"/>
    </row>
    <row r="68" spans="1:11" s="3" customFormat="1" ht="15">
      <c r="A68" s="4"/>
      <c r="E68" s="450"/>
      <c r="G68" s="25"/>
      <c r="K68" s="450"/>
    </row>
    <row r="69" spans="1:11" s="3" customFormat="1" ht="15">
      <c r="A69" s="4"/>
      <c r="E69" s="450"/>
      <c r="G69" s="25"/>
      <c r="K69" s="450"/>
    </row>
    <row r="70" spans="1:11" s="3" customFormat="1" ht="15">
      <c r="A70" s="4"/>
      <c r="E70" s="450"/>
      <c r="G70" s="25"/>
      <c r="K70" s="450"/>
    </row>
    <row r="71" spans="1:11" s="3" customFormat="1" ht="15">
      <c r="A71" s="4"/>
      <c r="E71" s="450"/>
      <c r="G71" s="25"/>
      <c r="K71" s="450"/>
    </row>
    <row r="72" spans="1:11" s="3" customFormat="1" ht="15">
      <c r="A72" s="4"/>
      <c r="E72" s="450"/>
      <c r="G72" s="25"/>
      <c r="K72" s="450"/>
    </row>
    <row r="73" spans="1:11" s="3" customFormat="1" ht="15">
      <c r="A73" s="4"/>
      <c r="E73" s="450"/>
      <c r="G73" s="25"/>
      <c r="K73" s="450"/>
    </row>
    <row r="74" spans="1:11" s="3" customFormat="1" ht="15">
      <c r="A74" s="4"/>
      <c r="E74" s="450"/>
      <c r="G74" s="25"/>
      <c r="K74" s="450"/>
    </row>
    <row r="75" spans="1:11" s="3" customFormat="1" ht="15">
      <c r="A75" s="4"/>
      <c r="E75" s="450"/>
      <c r="G75" s="25"/>
      <c r="K75" s="450"/>
    </row>
    <row r="76" spans="1:11" s="3" customFormat="1" ht="15">
      <c r="A76" s="4"/>
      <c r="E76" s="450"/>
      <c r="G76" s="25"/>
      <c r="K76" s="450"/>
    </row>
    <row r="77" spans="1:11" s="3" customFormat="1" ht="15">
      <c r="A77" s="4"/>
      <c r="E77" s="450"/>
      <c r="G77" s="25"/>
      <c r="K77" s="450"/>
    </row>
    <row r="78" spans="1:11" s="3" customFormat="1" ht="15">
      <c r="A78" s="4"/>
      <c r="E78" s="450"/>
      <c r="G78" s="25"/>
      <c r="K78" s="450"/>
    </row>
    <row r="79" spans="1:11" s="3" customFormat="1" ht="15">
      <c r="A79" s="4"/>
      <c r="E79" s="450"/>
      <c r="G79" s="25"/>
      <c r="K79" s="450"/>
    </row>
    <row r="80" spans="1:11" s="3" customFormat="1" ht="15">
      <c r="A80" s="4"/>
      <c r="E80" s="450"/>
      <c r="G80" s="25"/>
      <c r="K80" s="450"/>
    </row>
    <row r="81" spans="1:12" s="3" customFormat="1" ht="15">
      <c r="A81" s="4"/>
      <c r="E81" s="450"/>
      <c r="G81" s="25"/>
      <c r="K81" s="450"/>
    </row>
    <row r="82" spans="1:12" s="3" customFormat="1" ht="15">
      <c r="A82" s="4"/>
      <c r="E82" s="450"/>
      <c r="G82" s="25"/>
      <c r="K82" s="450"/>
    </row>
    <row r="83" spans="1:12" s="3" customFormat="1" ht="15">
      <c r="A83" s="4"/>
      <c r="E83" s="450"/>
      <c r="G83" s="25"/>
      <c r="K83" s="450"/>
    </row>
    <row r="84" spans="1:12" s="3" customFormat="1" ht="15">
      <c r="A84" s="4"/>
      <c r="E84" s="450"/>
      <c r="G84" s="25"/>
      <c r="K84" s="450"/>
    </row>
    <row r="85" spans="1:12" s="3" customFormat="1" ht="15">
      <c r="A85" s="4"/>
      <c r="E85" s="450"/>
      <c r="G85" s="25"/>
      <c r="K85" s="450"/>
    </row>
    <row r="86" spans="1:12" s="3" customFormat="1" ht="15">
      <c r="A86" s="4"/>
      <c r="E86" s="450"/>
      <c r="G86" s="25"/>
      <c r="K86" s="450"/>
    </row>
    <row r="87" spans="1:12" s="3" customFormat="1" ht="15">
      <c r="A87" s="4"/>
      <c r="E87" s="450"/>
      <c r="G87" s="25"/>
      <c r="K87" s="450"/>
    </row>
    <row r="88" spans="1:12" s="3" customFormat="1" ht="15">
      <c r="A88" s="4"/>
      <c r="E88" s="450"/>
      <c r="G88" s="25"/>
      <c r="K88" s="450"/>
    </row>
    <row r="89" spans="1:12" s="3" customFormat="1" ht="15">
      <c r="A89" s="4"/>
      <c r="E89" s="450"/>
      <c r="G89" s="25"/>
      <c r="K89" s="450"/>
    </row>
    <row r="90" spans="1:12" s="3" customFormat="1" ht="15">
      <c r="A90" s="4"/>
      <c r="E90" s="450"/>
      <c r="G90" s="25"/>
      <c r="K90" s="450"/>
    </row>
    <row r="91" spans="1:12" s="3" customFormat="1" ht="15">
      <c r="A91" s="4"/>
      <c r="E91" s="450"/>
      <c r="G91" s="25"/>
      <c r="H91" s="98"/>
      <c r="I91" s="98"/>
      <c r="J91" s="69"/>
      <c r="K91" s="69"/>
      <c r="L91" s="69"/>
    </row>
    <row r="92" spans="1:12" s="3" customFormat="1" ht="15">
      <c r="A92" s="73"/>
      <c r="B92" s="22" t="s">
        <v>2241</v>
      </c>
      <c r="C92" s="22"/>
      <c r="D92" s="70"/>
      <c r="E92" s="70"/>
      <c r="F92" s="71"/>
      <c r="G92" s="107"/>
      <c r="K92" s="450"/>
    </row>
    <row r="93" spans="1:12" s="3" customFormat="1" ht="15">
      <c r="A93" s="4"/>
      <c r="E93" s="450"/>
      <c r="G93" s="25"/>
      <c r="K93" s="450"/>
    </row>
    <row r="94" spans="1:12" s="3" customFormat="1" ht="15">
      <c r="A94" s="4"/>
      <c r="E94" s="450"/>
      <c r="G94" s="25"/>
      <c r="K94" s="450"/>
    </row>
    <row r="95" spans="1:12" s="3" customFormat="1" ht="15">
      <c r="A95" s="4"/>
      <c r="E95" s="450"/>
      <c r="G95" s="25"/>
      <c r="K95" s="450"/>
    </row>
    <row r="96" spans="1:12" s="3" customFormat="1" ht="15">
      <c r="A96" s="4"/>
      <c r="E96" s="450"/>
      <c r="G96" s="25"/>
      <c r="K96" s="450"/>
    </row>
    <row r="97" spans="1:11" s="3" customFormat="1" ht="15">
      <c r="A97" s="4"/>
      <c r="E97" s="450"/>
      <c r="G97" s="25"/>
      <c r="K97" s="450"/>
    </row>
    <row r="98" spans="1:11" s="3" customFormat="1" ht="15">
      <c r="A98" s="4"/>
      <c r="E98" s="450"/>
      <c r="G98" s="25"/>
      <c r="K98" s="450"/>
    </row>
    <row r="99" spans="1:11" s="3" customFormat="1" ht="15">
      <c r="A99" s="4"/>
      <c r="E99" s="450"/>
      <c r="G99" s="25"/>
      <c r="K99" s="450"/>
    </row>
    <row r="100" spans="1:11" s="3" customFormat="1" ht="15">
      <c r="A100" s="4"/>
      <c r="E100" s="450"/>
      <c r="G100" s="25"/>
      <c r="K100" s="450"/>
    </row>
    <row r="101" spans="1:11" s="3" customFormat="1" ht="15">
      <c r="A101" s="4"/>
      <c r="E101" s="450"/>
      <c r="G101" s="25"/>
      <c r="K101" s="450"/>
    </row>
    <row r="102" spans="1:11" s="3" customFormat="1" ht="15">
      <c r="A102" s="4"/>
      <c r="E102" s="450"/>
      <c r="G102" s="25"/>
      <c r="K102" s="450"/>
    </row>
    <row r="103" spans="1:11" s="3" customFormat="1" ht="15">
      <c r="A103" s="4"/>
      <c r="E103" s="450"/>
      <c r="G103" s="25"/>
      <c r="K103" s="450"/>
    </row>
    <row r="104" spans="1:11" s="3" customFormat="1" ht="15">
      <c r="A104" s="4"/>
      <c r="E104" s="450"/>
      <c r="G104" s="25"/>
      <c r="K104" s="450"/>
    </row>
    <row r="105" spans="1:11" s="3" customFormat="1" ht="15">
      <c r="A105" s="4"/>
      <c r="E105" s="450"/>
      <c r="G105" s="25"/>
      <c r="K105" s="450"/>
    </row>
    <row r="106" spans="1:11" s="3" customFormat="1" ht="15">
      <c r="A106" s="4"/>
      <c r="E106" s="450"/>
      <c r="G106" s="25"/>
      <c r="K106" s="450"/>
    </row>
    <row r="107" spans="1:11" s="3" customFormat="1" ht="15">
      <c r="A107" s="4"/>
      <c r="E107" s="450"/>
      <c r="G107" s="25"/>
      <c r="K107" s="450"/>
    </row>
    <row r="108" spans="1:11" s="3" customFormat="1" ht="15">
      <c r="A108" s="4"/>
      <c r="E108" s="450"/>
      <c r="G108" s="25"/>
      <c r="K108" s="450"/>
    </row>
    <row r="109" spans="1:11" s="3" customFormat="1" ht="15">
      <c r="A109" s="4"/>
      <c r="E109" s="450"/>
      <c r="G109" s="25"/>
      <c r="K109" s="450"/>
    </row>
    <row r="110" spans="1:11" s="3" customFormat="1" ht="15">
      <c r="A110" s="4"/>
      <c r="E110" s="450"/>
      <c r="G110" s="25"/>
      <c r="K110" s="450"/>
    </row>
    <row r="111" spans="1:11" s="3" customFormat="1" ht="15">
      <c r="A111" s="4"/>
      <c r="E111" s="450"/>
      <c r="G111" s="25"/>
      <c r="K111" s="450"/>
    </row>
    <row r="112" spans="1:11" s="3" customFormat="1" ht="15">
      <c r="A112" s="4"/>
      <c r="E112" s="450"/>
      <c r="G112" s="25"/>
      <c r="K112" s="450"/>
    </row>
    <row r="113" spans="1:11" s="3" customFormat="1" ht="15">
      <c r="A113" s="4"/>
      <c r="E113" s="450"/>
      <c r="G113" s="25"/>
      <c r="K113" s="450"/>
    </row>
    <row r="114" spans="1:11" s="3" customFormat="1" ht="15">
      <c r="A114" s="4"/>
      <c r="E114" s="450"/>
      <c r="G114" s="25"/>
      <c r="K114" s="450"/>
    </row>
    <row r="115" spans="1:11" s="3" customFormat="1" ht="15">
      <c r="A115" s="4"/>
      <c r="E115" s="450"/>
      <c r="G115" s="25"/>
      <c r="K115" s="450"/>
    </row>
    <row r="116" spans="1:11" s="3" customFormat="1" ht="15">
      <c r="A116" s="4"/>
      <c r="E116" s="450"/>
      <c r="G116" s="25"/>
      <c r="K116" s="450"/>
    </row>
    <row r="117" spans="1:11" s="3" customFormat="1" ht="15">
      <c r="A117" s="4"/>
      <c r="E117" s="450"/>
      <c r="G117" s="25"/>
      <c r="K117" s="450"/>
    </row>
    <row r="118" spans="1:11" s="3" customFormat="1" ht="15">
      <c r="A118" s="4"/>
      <c r="E118" s="450"/>
      <c r="G118" s="25"/>
      <c r="K118" s="450"/>
    </row>
    <row r="119" spans="1:11" s="3" customFormat="1" ht="15">
      <c r="A119" s="4"/>
      <c r="E119" s="450"/>
      <c r="G119" s="25"/>
      <c r="K119" s="450"/>
    </row>
    <row r="120" spans="1:11" s="3" customFormat="1" ht="15">
      <c r="A120" s="4"/>
      <c r="E120" s="450"/>
      <c r="G120" s="25"/>
      <c r="K120" s="450"/>
    </row>
    <row r="121" spans="1:11" s="3" customFormat="1" ht="15">
      <c r="A121" s="4"/>
      <c r="E121" s="450"/>
      <c r="G121" s="25"/>
      <c r="K121" s="450"/>
    </row>
    <row r="122" spans="1:11" s="3" customFormat="1" ht="15">
      <c r="A122" s="4"/>
      <c r="E122" s="450"/>
      <c r="G122" s="25"/>
      <c r="K122" s="450"/>
    </row>
    <row r="123" spans="1:11" s="3" customFormat="1" ht="15">
      <c r="A123" s="4"/>
      <c r="E123" s="450"/>
      <c r="G123" s="25"/>
      <c r="K123" s="450"/>
    </row>
    <row r="124" spans="1:11" s="3" customFormat="1" ht="15">
      <c r="A124" s="4"/>
      <c r="E124" s="450"/>
      <c r="G124" s="25"/>
      <c r="K124" s="450"/>
    </row>
    <row r="125" spans="1:11" s="3" customFormat="1" ht="15">
      <c r="A125" s="4"/>
      <c r="E125" s="450"/>
      <c r="G125" s="25"/>
      <c r="K125" s="450"/>
    </row>
    <row r="126" spans="1:11" s="3" customFormat="1" ht="15">
      <c r="A126" s="4"/>
      <c r="E126" s="450"/>
      <c r="G126" s="25"/>
      <c r="K126" s="450"/>
    </row>
    <row r="127" spans="1:11" s="3" customFormat="1" ht="15">
      <c r="A127" s="4"/>
      <c r="E127" s="450"/>
      <c r="G127" s="25"/>
      <c r="K127" s="450"/>
    </row>
    <row r="128" spans="1:11" s="3" customFormat="1" ht="15">
      <c r="A128" s="4"/>
      <c r="E128" s="450"/>
      <c r="G128" s="25"/>
      <c r="K128" s="450"/>
    </row>
    <row r="129" spans="1:12" s="3" customFormat="1" ht="15">
      <c r="A129" s="4"/>
      <c r="E129" s="450"/>
      <c r="G129" s="25"/>
      <c r="K129" s="450"/>
    </row>
    <row r="130" spans="1:12" s="3" customFormat="1" ht="15">
      <c r="A130" s="4"/>
      <c r="E130" s="450"/>
      <c r="G130" s="25"/>
      <c r="K130" s="450"/>
    </row>
    <row r="131" spans="1:12" s="3" customFormat="1" ht="15">
      <c r="A131" s="4"/>
      <c r="E131" s="450"/>
      <c r="G131" s="25"/>
      <c r="K131" s="450"/>
    </row>
    <row r="132" spans="1:12" s="3" customFormat="1" ht="15">
      <c r="A132" s="4"/>
      <c r="E132" s="450"/>
      <c r="G132" s="25"/>
      <c r="K132" s="450"/>
    </row>
    <row r="133" spans="1:12" s="3" customFormat="1" ht="15">
      <c r="A133" s="4"/>
      <c r="E133" s="450"/>
      <c r="G133" s="25"/>
      <c r="K133" s="450"/>
    </row>
    <row r="134" spans="1:12" s="3" customFormat="1" ht="15">
      <c r="A134" s="4"/>
      <c r="E134" s="450"/>
      <c r="G134" s="25"/>
      <c r="K134" s="450"/>
    </row>
    <row r="135" spans="1:12" s="3" customFormat="1" ht="15">
      <c r="A135" s="4"/>
      <c r="E135" s="450"/>
      <c r="G135" s="25"/>
      <c r="K135" s="450"/>
    </row>
    <row r="136" spans="1:12" s="3" customFormat="1" ht="15">
      <c r="A136" s="4"/>
      <c r="E136" s="450"/>
      <c r="G136" s="25"/>
      <c r="K136" s="450"/>
    </row>
    <row r="137" spans="1:12" s="3" customFormat="1" ht="15">
      <c r="A137" s="4"/>
      <c r="E137" s="450"/>
      <c r="G137" s="25"/>
      <c r="K137" s="450"/>
    </row>
    <row r="138" spans="1:12" s="3" customFormat="1" ht="15">
      <c r="A138" s="4"/>
      <c r="E138" s="450"/>
      <c r="G138" s="25"/>
      <c r="K138" s="450"/>
    </row>
    <row r="139" spans="1:12" s="3" customFormat="1" ht="15">
      <c r="A139" s="4"/>
      <c r="E139" s="450"/>
      <c r="G139" s="25"/>
      <c r="K139" s="450"/>
    </row>
    <row r="140" spans="1:12" s="3" customFormat="1" ht="15">
      <c r="A140" s="4"/>
      <c r="E140" s="450"/>
      <c r="G140" s="25"/>
      <c r="K140" s="450"/>
    </row>
    <row r="141" spans="1:12" s="3" customFormat="1" ht="15">
      <c r="A141" s="4"/>
      <c r="E141" s="450"/>
      <c r="G141" s="25"/>
      <c r="K141" s="450"/>
    </row>
    <row r="142" spans="1:12" s="3" customFormat="1" ht="15">
      <c r="A142" s="4"/>
      <c r="E142" s="450"/>
      <c r="G142" s="25"/>
      <c r="K142" s="450"/>
    </row>
    <row r="143" spans="1:12" s="3" customFormat="1" ht="15">
      <c r="A143" s="4"/>
      <c r="E143" s="450"/>
      <c r="G143" s="24"/>
      <c r="H143"/>
      <c r="I143"/>
      <c r="J143"/>
      <c r="K143" s="127"/>
      <c r="L143"/>
    </row>
  </sheetData>
  <mergeCells count="8">
    <mergeCell ref="A1:F1"/>
    <mergeCell ref="G1:L1"/>
    <mergeCell ref="A2:F2"/>
    <mergeCell ref="G2:L2"/>
    <mergeCell ref="A3:D3"/>
    <mergeCell ref="E3:F3"/>
    <mergeCell ref="G3:J3"/>
    <mergeCell ref="K3:L3"/>
  </mergeCells>
  <pageMargins left="0.78740157480314965" right="0.55118110236220474" top="0.55118110236220474" bottom="0.55118110236220474" header="0.31496062992125984" footer="0.31496062992125984"/>
  <pageSetup paperSize="9" firstPageNumber="70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7"/>
  <sheetViews>
    <sheetView topLeftCell="A34" workbookViewId="0">
      <selection activeCell="C42" sqref="C42"/>
    </sheetView>
  </sheetViews>
  <sheetFormatPr defaultRowHeight="15"/>
  <cols>
    <col min="1" max="1" width="6.140625" style="2" customWidth="1"/>
    <col min="2" max="2" width="34.42578125" customWidth="1"/>
    <col min="3" max="3" width="12.5703125" style="133" customWidth="1"/>
    <col min="4" max="5" width="12.28515625" customWidth="1"/>
    <col min="6" max="6" width="11.85546875" customWidth="1"/>
    <col min="7" max="7" width="7.85546875" style="2" customWidth="1"/>
    <col min="8" max="8" width="33.7109375" customWidth="1"/>
    <col min="9" max="9" width="12.28515625" style="133" customWidth="1"/>
    <col min="10" max="10" width="11.85546875" customWidth="1"/>
    <col min="11" max="11" width="11.7109375" style="127" customWidth="1"/>
    <col min="12" max="12" width="12.5703125" customWidth="1"/>
  </cols>
  <sheetData>
    <row r="1" spans="1:13" ht="18" customHeight="1">
      <c r="A1" s="617" t="s">
        <v>0</v>
      </c>
      <c r="B1" s="617"/>
      <c r="C1" s="617"/>
      <c r="D1" s="617"/>
      <c r="E1" s="617"/>
      <c r="F1" s="617"/>
      <c r="G1" s="617" t="s">
        <v>0</v>
      </c>
      <c r="H1" s="617"/>
      <c r="I1" s="617"/>
      <c r="J1" s="617"/>
      <c r="K1" s="617"/>
      <c r="L1" s="617"/>
    </row>
    <row r="2" spans="1:13" ht="15.6" customHeight="1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3" ht="17.45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3" s="17" customFormat="1" ht="40.9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3" s="17" customFormat="1" ht="24">
      <c r="A5" s="57" t="s">
        <v>1389</v>
      </c>
      <c r="B5" s="57" t="s">
        <v>1390</v>
      </c>
      <c r="C5" s="200"/>
      <c r="D5" s="182"/>
      <c r="E5" s="182"/>
      <c r="F5" s="183"/>
      <c r="G5" s="57" t="s">
        <v>1388</v>
      </c>
      <c r="H5" s="57" t="s">
        <v>2322</v>
      </c>
      <c r="I5" s="204"/>
      <c r="J5" s="182"/>
      <c r="K5" s="183"/>
      <c r="L5" s="183"/>
    </row>
    <row r="6" spans="1:13" s="17" customFormat="1" ht="24">
      <c r="A6" s="184" t="s">
        <v>118</v>
      </c>
      <c r="B6" s="185" t="s">
        <v>2802</v>
      </c>
      <c r="C6" s="212">
        <v>11527831</v>
      </c>
      <c r="D6" s="147">
        <v>540000000</v>
      </c>
      <c r="E6" s="147">
        <v>421980073</v>
      </c>
      <c r="F6" s="147">
        <v>585100000</v>
      </c>
      <c r="G6" s="146" t="s">
        <v>1397</v>
      </c>
      <c r="H6" s="153" t="s">
        <v>33</v>
      </c>
      <c r="I6" s="169">
        <v>0</v>
      </c>
      <c r="J6" s="147">
        <v>500000</v>
      </c>
      <c r="K6" s="162">
        <v>0</v>
      </c>
      <c r="L6" s="162">
        <v>0</v>
      </c>
    </row>
    <row r="7" spans="1:13" s="17" customFormat="1" ht="12">
      <c r="A7" s="160" t="s">
        <v>119</v>
      </c>
      <c r="B7" s="108" t="s">
        <v>120</v>
      </c>
      <c r="C7" s="212">
        <v>4201709</v>
      </c>
      <c r="D7" s="212">
        <v>100000</v>
      </c>
      <c r="E7" s="212">
        <v>40800</v>
      </c>
      <c r="F7" s="212">
        <v>50000</v>
      </c>
      <c r="G7" s="146" t="s">
        <v>133</v>
      </c>
      <c r="H7" s="153" t="s">
        <v>35</v>
      </c>
      <c r="I7" s="169">
        <v>143579</v>
      </c>
      <c r="J7" s="147">
        <v>1000000</v>
      </c>
      <c r="K7" s="162">
        <v>95338</v>
      </c>
      <c r="L7" s="147">
        <v>0</v>
      </c>
    </row>
    <row r="8" spans="1:13" s="17" customFormat="1" ht="14.45" customHeight="1">
      <c r="A8" s="184" t="s">
        <v>121</v>
      </c>
      <c r="B8" s="185" t="s">
        <v>122</v>
      </c>
      <c r="C8" s="212">
        <v>1159320</v>
      </c>
      <c r="D8" s="147">
        <v>24000000</v>
      </c>
      <c r="E8" s="147">
        <v>626365</v>
      </c>
      <c r="F8" s="147">
        <v>1000000</v>
      </c>
      <c r="G8" s="146" t="s">
        <v>134</v>
      </c>
      <c r="H8" s="153" t="s">
        <v>37</v>
      </c>
      <c r="I8" s="169">
        <v>1624180</v>
      </c>
      <c r="J8" s="147">
        <v>3000000</v>
      </c>
      <c r="K8" s="162">
        <v>425240</v>
      </c>
      <c r="L8" s="147">
        <v>0</v>
      </c>
    </row>
    <row r="9" spans="1:13" s="17" customFormat="1" ht="13.15" customHeight="1">
      <c r="A9" s="184" t="s">
        <v>123</v>
      </c>
      <c r="B9" s="185" t="s">
        <v>124</v>
      </c>
      <c r="C9" s="212">
        <v>453750</v>
      </c>
      <c r="D9" s="147">
        <v>1000000</v>
      </c>
      <c r="E9" s="147">
        <v>241425</v>
      </c>
      <c r="F9" s="147">
        <v>300000</v>
      </c>
      <c r="G9" s="146" t="s">
        <v>135</v>
      </c>
      <c r="H9" s="153" t="s">
        <v>41</v>
      </c>
      <c r="I9" s="169">
        <v>192355</v>
      </c>
      <c r="J9" s="147">
        <v>0</v>
      </c>
      <c r="K9" s="162">
        <v>0</v>
      </c>
      <c r="L9" s="147">
        <v>0</v>
      </c>
    </row>
    <row r="10" spans="1:13" s="17" customFormat="1" ht="13.9" customHeight="1">
      <c r="A10" s="184" t="s">
        <v>125</v>
      </c>
      <c r="B10" s="185" t="s">
        <v>2167</v>
      </c>
      <c r="C10" s="212">
        <v>429250</v>
      </c>
      <c r="D10" s="147">
        <v>700000</v>
      </c>
      <c r="E10" s="147">
        <v>198920</v>
      </c>
      <c r="F10" s="147">
        <v>300000</v>
      </c>
      <c r="G10" s="148" t="s">
        <v>44</v>
      </c>
      <c r="H10" s="116" t="s">
        <v>45</v>
      </c>
      <c r="I10" s="174">
        <f>SUM(I6:I9)</f>
        <v>1960114</v>
      </c>
      <c r="J10" s="149">
        <f>SUM(J6:J9)</f>
        <v>4500000</v>
      </c>
      <c r="K10" s="149">
        <f>SUM(K6:K9)</f>
        <v>520578</v>
      </c>
      <c r="L10" s="149">
        <f>SUM(L6:L9)</f>
        <v>0</v>
      </c>
    </row>
    <row r="11" spans="1:13" s="17" customFormat="1" ht="13.9" customHeight="1">
      <c r="A11" s="184" t="s">
        <v>126</v>
      </c>
      <c r="B11" s="185" t="s">
        <v>2168</v>
      </c>
      <c r="C11" s="212">
        <v>1690</v>
      </c>
      <c r="D11" s="147">
        <v>100000</v>
      </c>
      <c r="E11" s="147">
        <v>900</v>
      </c>
      <c r="F11" s="147">
        <v>100000</v>
      </c>
      <c r="G11" s="145"/>
      <c r="H11" s="51" t="s">
        <v>798</v>
      </c>
      <c r="I11" s="173"/>
      <c r="J11" s="143"/>
      <c r="K11" s="147"/>
      <c r="L11" s="143"/>
    </row>
    <row r="12" spans="1:13" s="17" customFormat="1" ht="13.15" customHeight="1">
      <c r="A12" s="184" t="s">
        <v>127</v>
      </c>
      <c r="B12" s="185" t="s">
        <v>2679</v>
      </c>
      <c r="C12" s="212">
        <v>0</v>
      </c>
      <c r="D12" s="147">
        <v>100000</v>
      </c>
      <c r="E12" s="147">
        <v>93600</v>
      </c>
      <c r="F12" s="147">
        <v>100000</v>
      </c>
      <c r="G12" s="187" t="s">
        <v>136</v>
      </c>
      <c r="H12" s="146" t="s">
        <v>47</v>
      </c>
      <c r="I12" s="169">
        <v>24271061</v>
      </c>
      <c r="J12" s="142">
        <v>30000000</v>
      </c>
      <c r="K12" s="150">
        <v>24257453</v>
      </c>
      <c r="L12" s="143">
        <v>35000000</v>
      </c>
      <c r="M12" s="143"/>
    </row>
    <row r="13" spans="1:13" s="17" customFormat="1" ht="13.15" customHeight="1">
      <c r="A13" s="184" t="s">
        <v>128</v>
      </c>
      <c r="B13" s="185" t="s">
        <v>2680</v>
      </c>
      <c r="C13" s="212">
        <v>4037262</v>
      </c>
      <c r="D13" s="147">
        <v>5000000</v>
      </c>
      <c r="E13" s="147">
        <v>3562399</v>
      </c>
      <c r="F13" s="147">
        <v>400000</v>
      </c>
      <c r="G13" s="187" t="s">
        <v>2711</v>
      </c>
      <c r="H13" s="146" t="s">
        <v>114</v>
      </c>
      <c r="I13" s="169">
        <v>0</v>
      </c>
      <c r="J13" s="142">
        <v>12000000</v>
      </c>
      <c r="K13" s="150">
        <v>0</v>
      </c>
      <c r="L13" s="143">
        <v>13500000</v>
      </c>
    </row>
    <row r="14" spans="1:13" s="17" customFormat="1" ht="14.45" customHeight="1">
      <c r="A14" s="188" t="s">
        <v>129</v>
      </c>
      <c r="B14" s="189" t="s">
        <v>130</v>
      </c>
      <c r="C14" s="212">
        <v>0</v>
      </c>
      <c r="D14" s="147">
        <v>100000</v>
      </c>
      <c r="E14" s="147">
        <v>0</v>
      </c>
      <c r="F14" s="147">
        <v>10000</v>
      </c>
      <c r="G14" s="187" t="s">
        <v>137</v>
      </c>
      <c r="H14" s="146" t="s">
        <v>51</v>
      </c>
      <c r="I14" s="169">
        <v>11295</v>
      </c>
      <c r="J14" s="142">
        <v>100000</v>
      </c>
      <c r="K14" s="150">
        <v>0</v>
      </c>
      <c r="L14" s="143">
        <v>50000</v>
      </c>
    </row>
    <row r="15" spans="1:13" s="17" customFormat="1" ht="15" customHeight="1">
      <c r="A15" s="184" t="s">
        <v>131</v>
      </c>
      <c r="B15" s="185" t="s">
        <v>2165</v>
      </c>
      <c r="C15" s="212">
        <v>344400</v>
      </c>
      <c r="D15" s="147">
        <v>1290000</v>
      </c>
      <c r="E15" s="147">
        <v>291810</v>
      </c>
      <c r="F15" s="147">
        <v>500000</v>
      </c>
      <c r="G15" s="187" t="s">
        <v>138</v>
      </c>
      <c r="H15" s="146" t="s">
        <v>55</v>
      </c>
      <c r="I15" s="169">
        <v>0</v>
      </c>
      <c r="J15" s="142">
        <v>10000</v>
      </c>
      <c r="K15" s="150">
        <v>0</v>
      </c>
      <c r="L15" s="143">
        <v>20000</v>
      </c>
    </row>
    <row r="16" spans="1:13" s="17" customFormat="1" ht="15" customHeight="1">
      <c r="A16" s="184" t="s">
        <v>132</v>
      </c>
      <c r="B16" s="185" t="s">
        <v>2166</v>
      </c>
      <c r="C16" s="212">
        <v>0</v>
      </c>
      <c r="D16" s="147">
        <v>100000</v>
      </c>
      <c r="E16" s="147">
        <v>52500</v>
      </c>
      <c r="F16" s="147">
        <v>70000</v>
      </c>
      <c r="G16" s="187" t="s">
        <v>139</v>
      </c>
      <c r="H16" s="146" t="s">
        <v>2244</v>
      </c>
      <c r="I16" s="169">
        <v>19380</v>
      </c>
      <c r="J16" s="142">
        <v>500000</v>
      </c>
      <c r="K16" s="150">
        <v>1015</v>
      </c>
      <c r="L16" s="143">
        <v>50000</v>
      </c>
    </row>
    <row r="17" spans="1:12" s="17" customFormat="1" ht="24">
      <c r="A17" s="190"/>
      <c r="B17" s="142"/>
      <c r="C17" s="213"/>
      <c r="D17" s="142"/>
      <c r="E17" s="150"/>
      <c r="F17" s="150"/>
      <c r="G17" s="187" t="s">
        <v>141</v>
      </c>
      <c r="H17" s="146" t="s">
        <v>2245</v>
      </c>
      <c r="I17" s="169">
        <v>8610</v>
      </c>
      <c r="J17" s="142">
        <v>100000</v>
      </c>
      <c r="K17" s="150">
        <v>64434</v>
      </c>
      <c r="L17" s="143">
        <v>200000</v>
      </c>
    </row>
    <row r="18" spans="1:12" s="17" customFormat="1" ht="13.15" customHeight="1">
      <c r="A18" s="152"/>
      <c r="B18" s="153"/>
      <c r="C18" s="170"/>
      <c r="D18" s="147"/>
      <c r="E18" s="142"/>
      <c r="F18" s="147"/>
      <c r="G18" s="187" t="s">
        <v>143</v>
      </c>
      <c r="H18" s="146" t="s">
        <v>61</v>
      </c>
      <c r="I18" s="169">
        <v>113719</v>
      </c>
      <c r="J18" s="142">
        <v>200000</v>
      </c>
      <c r="K18" s="150">
        <v>84447</v>
      </c>
      <c r="L18" s="143">
        <v>110000</v>
      </c>
    </row>
    <row r="19" spans="1:12" s="17" customFormat="1" ht="12">
      <c r="A19" s="152"/>
      <c r="B19" s="153"/>
      <c r="C19" s="170"/>
      <c r="D19" s="147"/>
      <c r="E19" s="142"/>
      <c r="F19" s="147"/>
      <c r="G19" s="187" t="s">
        <v>144</v>
      </c>
      <c r="H19" s="146" t="s">
        <v>63</v>
      </c>
      <c r="I19" s="169">
        <v>10929</v>
      </c>
      <c r="J19" s="142">
        <v>100000</v>
      </c>
      <c r="K19" s="150">
        <v>13415</v>
      </c>
      <c r="L19" s="143">
        <v>0</v>
      </c>
    </row>
    <row r="20" spans="1:12" s="17" customFormat="1" ht="13.15" customHeight="1">
      <c r="A20" s="191"/>
      <c r="B20" s="39"/>
      <c r="C20" s="201"/>
      <c r="D20" s="39"/>
      <c r="E20" s="39"/>
      <c r="F20" s="39"/>
      <c r="G20" s="187" t="s">
        <v>145</v>
      </c>
      <c r="H20" s="146" t="s">
        <v>67</v>
      </c>
      <c r="I20" s="169">
        <v>35638</v>
      </c>
      <c r="J20" s="142">
        <v>500000</v>
      </c>
      <c r="K20" s="150">
        <v>1540</v>
      </c>
      <c r="L20" s="143">
        <v>100000</v>
      </c>
    </row>
    <row r="21" spans="1:12" s="17" customFormat="1" ht="13.15" customHeight="1">
      <c r="A21" s="191"/>
      <c r="B21" s="39"/>
      <c r="C21" s="201"/>
      <c r="D21" s="39"/>
      <c r="E21" s="150"/>
      <c r="F21" s="39"/>
      <c r="G21" s="187" t="s">
        <v>146</v>
      </c>
      <c r="H21" s="146" t="s">
        <v>73</v>
      </c>
      <c r="I21" s="169">
        <v>0</v>
      </c>
      <c r="J21" s="142">
        <v>100000</v>
      </c>
      <c r="K21" s="150">
        <v>414</v>
      </c>
      <c r="L21" s="143">
        <v>0</v>
      </c>
    </row>
    <row r="22" spans="1:12" s="17" customFormat="1" ht="13.15" customHeight="1">
      <c r="A22" s="191"/>
      <c r="B22" s="39"/>
      <c r="C22" s="201"/>
      <c r="D22" s="39"/>
      <c r="E22" s="39"/>
      <c r="F22" s="39"/>
      <c r="G22" s="187" t="s">
        <v>147</v>
      </c>
      <c r="H22" s="146" t="s">
        <v>77</v>
      </c>
      <c r="I22" s="169">
        <v>65147</v>
      </c>
      <c r="J22" s="142">
        <v>200000</v>
      </c>
      <c r="K22" s="150">
        <v>0</v>
      </c>
      <c r="L22" s="143">
        <v>0</v>
      </c>
    </row>
    <row r="23" spans="1:12" s="17" customFormat="1" ht="12.6" customHeight="1">
      <c r="A23" s="191"/>
      <c r="B23" s="39"/>
      <c r="C23" s="201"/>
      <c r="D23" s="39"/>
      <c r="E23" s="39"/>
      <c r="F23" s="39"/>
      <c r="G23" s="187" t="s">
        <v>148</v>
      </c>
      <c r="H23" s="146" t="s">
        <v>79</v>
      </c>
      <c r="I23" s="169">
        <v>0</v>
      </c>
      <c r="J23" s="142">
        <v>10000</v>
      </c>
      <c r="K23" s="150">
        <v>298545</v>
      </c>
      <c r="L23" s="143">
        <v>0</v>
      </c>
    </row>
    <row r="24" spans="1:12" s="17" customFormat="1" ht="13.15" customHeight="1">
      <c r="A24" s="191"/>
      <c r="B24" s="154"/>
      <c r="C24" s="214"/>
      <c r="D24" s="154"/>
      <c r="E24" s="154"/>
      <c r="F24" s="39"/>
      <c r="G24" s="187" t="s">
        <v>149</v>
      </c>
      <c r="H24" s="146" t="s">
        <v>80</v>
      </c>
      <c r="I24" s="169">
        <v>0</v>
      </c>
      <c r="J24" s="142">
        <v>10000</v>
      </c>
      <c r="K24" s="150">
        <v>0</v>
      </c>
      <c r="L24" s="143">
        <v>0</v>
      </c>
    </row>
    <row r="25" spans="1:12" s="17" customFormat="1" ht="12">
      <c r="A25" s="191"/>
      <c r="B25" s="39"/>
      <c r="C25" s="201"/>
      <c r="D25" s="39"/>
      <c r="E25" s="39"/>
      <c r="F25" s="39"/>
      <c r="G25" s="187" t="s">
        <v>150</v>
      </c>
      <c r="H25" s="146" t="s">
        <v>82</v>
      </c>
      <c r="I25" s="169">
        <v>0</v>
      </c>
      <c r="J25" s="142">
        <v>100000</v>
      </c>
      <c r="K25" s="150">
        <v>0</v>
      </c>
      <c r="L25" s="143">
        <v>0</v>
      </c>
    </row>
    <row r="26" spans="1:12" s="17" customFormat="1" ht="13.9" customHeight="1">
      <c r="A26" s="191"/>
      <c r="B26" s="39"/>
      <c r="C26" s="201"/>
      <c r="D26" s="39"/>
      <c r="E26" s="39"/>
      <c r="F26" s="39"/>
      <c r="G26" s="187" t="s">
        <v>151</v>
      </c>
      <c r="H26" s="146" t="s">
        <v>2246</v>
      </c>
      <c r="I26" s="169">
        <v>0</v>
      </c>
      <c r="J26" s="142">
        <v>100000</v>
      </c>
      <c r="K26" s="150">
        <v>0</v>
      </c>
      <c r="L26" s="143">
        <v>0</v>
      </c>
    </row>
    <row r="27" spans="1:12" s="17" customFormat="1" ht="12">
      <c r="A27" s="191"/>
      <c r="B27" s="39"/>
      <c r="C27" s="201"/>
      <c r="D27" s="39"/>
      <c r="E27" s="39"/>
      <c r="F27" s="39"/>
      <c r="G27" s="187" t="s">
        <v>152</v>
      </c>
      <c r="H27" s="146" t="s">
        <v>86</v>
      </c>
      <c r="I27" s="169">
        <v>294106</v>
      </c>
      <c r="J27" s="142">
        <v>1000000</v>
      </c>
      <c r="K27" s="150">
        <v>773797</v>
      </c>
      <c r="L27" s="143">
        <v>1000000</v>
      </c>
    </row>
    <row r="28" spans="1:12" s="17" customFormat="1" ht="24">
      <c r="A28" s="191"/>
      <c r="B28" s="39"/>
      <c r="C28" s="201"/>
      <c r="D28" s="154"/>
      <c r="E28" s="154"/>
      <c r="F28" s="155"/>
      <c r="G28" s="187" t="s">
        <v>153</v>
      </c>
      <c r="H28" s="146" t="s">
        <v>2247</v>
      </c>
      <c r="I28" s="169">
        <v>22796811</v>
      </c>
      <c r="J28" s="142">
        <v>42200000</v>
      </c>
      <c r="K28" s="150">
        <v>20945054</v>
      </c>
      <c r="L28" s="143">
        <v>30000000</v>
      </c>
    </row>
    <row r="29" spans="1:12" s="17" customFormat="1" ht="13.15" customHeight="1">
      <c r="A29" s="191"/>
      <c r="B29" s="39"/>
      <c r="C29" s="201"/>
      <c r="D29" s="39"/>
      <c r="E29" s="39"/>
      <c r="F29" s="39"/>
      <c r="G29" s="187" t="s">
        <v>154</v>
      </c>
      <c r="H29" s="146" t="s">
        <v>155</v>
      </c>
      <c r="I29" s="169">
        <v>154731</v>
      </c>
      <c r="J29" s="142">
        <v>870000</v>
      </c>
      <c r="K29" s="150">
        <v>435483</v>
      </c>
      <c r="L29" s="143">
        <v>1200000</v>
      </c>
    </row>
    <row r="30" spans="1:12" s="17" customFormat="1" ht="24">
      <c r="A30" s="191"/>
      <c r="B30" s="39"/>
      <c r="C30" s="201"/>
      <c r="D30" s="39"/>
      <c r="E30" s="39"/>
      <c r="F30" s="39"/>
      <c r="G30" s="187" t="s">
        <v>156</v>
      </c>
      <c r="H30" s="146" t="s">
        <v>2782</v>
      </c>
      <c r="I30" s="169">
        <v>37805141</v>
      </c>
      <c r="J30" s="142">
        <v>40000000</v>
      </c>
      <c r="K30" s="150">
        <v>12967986</v>
      </c>
      <c r="L30" s="143">
        <v>14400000</v>
      </c>
    </row>
    <row r="31" spans="1:12" s="17" customFormat="1" ht="12">
      <c r="A31" s="191"/>
      <c r="B31" s="39"/>
      <c r="C31" s="201"/>
      <c r="D31" s="39"/>
      <c r="E31" s="39"/>
      <c r="F31" s="39"/>
      <c r="G31" s="187" t="s">
        <v>157</v>
      </c>
      <c r="H31" s="146" t="s">
        <v>158</v>
      </c>
      <c r="I31" s="169">
        <v>1351005</v>
      </c>
      <c r="J31" s="142">
        <v>6000000</v>
      </c>
      <c r="K31" s="150">
        <v>611854</v>
      </c>
      <c r="L31" s="143">
        <v>5000000</v>
      </c>
    </row>
    <row r="32" spans="1:12" s="17" customFormat="1" ht="15.6" customHeight="1">
      <c r="A32" s="191"/>
      <c r="B32" s="39"/>
      <c r="C32" s="201"/>
      <c r="D32" s="39"/>
      <c r="E32" s="39"/>
      <c r="F32" s="39"/>
      <c r="G32" s="187" t="s">
        <v>1398</v>
      </c>
      <c r="H32" s="146" t="s">
        <v>1399</v>
      </c>
      <c r="I32" s="169">
        <v>0</v>
      </c>
      <c r="J32" s="142">
        <v>170000</v>
      </c>
      <c r="K32" s="150">
        <v>0</v>
      </c>
      <c r="L32" s="143">
        <v>0</v>
      </c>
    </row>
    <row r="33" spans="1:12" s="17" customFormat="1" ht="15" customHeight="1">
      <c r="A33" s="191"/>
      <c r="B33" s="39"/>
      <c r="C33" s="201"/>
      <c r="D33" s="39"/>
      <c r="E33" s="39"/>
      <c r="F33" s="39"/>
      <c r="G33" s="187" t="s">
        <v>159</v>
      </c>
      <c r="H33" s="146" t="s">
        <v>160</v>
      </c>
      <c r="I33" s="169">
        <v>241099869</v>
      </c>
      <c r="J33" s="142">
        <v>420000000</v>
      </c>
      <c r="K33" s="150">
        <v>181472834</v>
      </c>
      <c r="L33" s="143">
        <v>0</v>
      </c>
    </row>
    <row r="34" spans="1:12" s="17" customFormat="1" ht="15" customHeight="1">
      <c r="A34" s="191"/>
      <c r="B34" s="39"/>
      <c r="C34" s="201"/>
      <c r="D34" s="39"/>
      <c r="E34" s="39"/>
      <c r="F34" s="39"/>
      <c r="G34" s="187" t="s">
        <v>2222</v>
      </c>
      <c r="H34" s="146" t="s">
        <v>2771</v>
      </c>
      <c r="I34" s="169">
        <v>0</v>
      </c>
      <c r="J34" s="142">
        <v>0</v>
      </c>
      <c r="K34" s="150">
        <v>0</v>
      </c>
      <c r="L34" s="143">
        <v>2000000</v>
      </c>
    </row>
    <row r="35" spans="1:12" s="17" customFormat="1" ht="15" customHeight="1">
      <c r="A35" s="191"/>
      <c r="B35" s="39"/>
      <c r="C35" s="201"/>
      <c r="D35" s="39"/>
      <c r="E35" s="39"/>
      <c r="F35" s="39"/>
      <c r="G35" s="187" t="s">
        <v>2223</v>
      </c>
      <c r="H35" s="146" t="s">
        <v>2772</v>
      </c>
      <c r="I35" s="169">
        <v>0</v>
      </c>
      <c r="J35" s="142">
        <v>0</v>
      </c>
      <c r="K35" s="150">
        <v>0</v>
      </c>
      <c r="L35" s="143">
        <v>90000000</v>
      </c>
    </row>
    <row r="36" spans="1:12" s="17" customFormat="1" ht="15" customHeight="1">
      <c r="A36" s="191"/>
      <c r="B36" s="39"/>
      <c r="C36" s="201"/>
      <c r="D36" s="39"/>
      <c r="E36" s="39"/>
      <c r="F36" s="39"/>
      <c r="G36" s="187" t="s">
        <v>2224</v>
      </c>
      <c r="H36" s="146" t="s">
        <v>2773</v>
      </c>
      <c r="I36" s="169">
        <v>0</v>
      </c>
      <c r="J36" s="142">
        <v>0</v>
      </c>
      <c r="K36" s="150">
        <v>0</v>
      </c>
      <c r="L36" s="143">
        <v>5000000</v>
      </c>
    </row>
    <row r="37" spans="1:12" s="17" customFormat="1" ht="24.6" customHeight="1">
      <c r="A37" s="191"/>
      <c r="B37" s="39"/>
      <c r="C37" s="201"/>
      <c r="D37" s="39"/>
      <c r="E37" s="39"/>
      <c r="F37" s="39"/>
      <c r="G37" s="187" t="s">
        <v>2225</v>
      </c>
      <c r="H37" s="146" t="s">
        <v>2801</v>
      </c>
      <c r="I37" s="169">
        <v>0</v>
      </c>
      <c r="J37" s="142">
        <v>0</v>
      </c>
      <c r="K37" s="150">
        <v>0</v>
      </c>
      <c r="L37" s="143">
        <v>20000000</v>
      </c>
    </row>
    <row r="38" spans="1:12" s="17" customFormat="1" ht="13.15" customHeight="1">
      <c r="A38" s="191"/>
      <c r="B38" s="39"/>
      <c r="C38" s="201"/>
      <c r="D38" s="39"/>
      <c r="E38" s="39"/>
      <c r="F38" s="39"/>
      <c r="G38" s="187" t="s">
        <v>2226</v>
      </c>
      <c r="H38" s="146" t="s">
        <v>2774</v>
      </c>
      <c r="I38" s="169">
        <v>0</v>
      </c>
      <c r="J38" s="142">
        <v>0</v>
      </c>
      <c r="K38" s="150">
        <v>0</v>
      </c>
      <c r="L38" s="143">
        <v>130000000</v>
      </c>
    </row>
    <row r="39" spans="1:12" s="17" customFormat="1" ht="15" customHeight="1">
      <c r="A39" s="191"/>
      <c r="B39" s="39"/>
      <c r="C39" s="201"/>
      <c r="D39" s="39"/>
      <c r="E39" s="39"/>
      <c r="F39" s="39"/>
      <c r="G39" s="187" t="s">
        <v>2227</v>
      </c>
      <c r="H39" s="146" t="s">
        <v>2847</v>
      </c>
      <c r="I39" s="169">
        <v>0</v>
      </c>
      <c r="J39" s="142">
        <v>0</v>
      </c>
      <c r="K39" s="150">
        <v>0</v>
      </c>
      <c r="L39" s="143">
        <v>80000000</v>
      </c>
    </row>
    <row r="40" spans="1:12" s="17" customFormat="1" ht="14.45" customHeight="1">
      <c r="A40" s="191"/>
      <c r="B40" s="39"/>
      <c r="C40" s="201"/>
      <c r="D40" s="39"/>
      <c r="E40" s="39"/>
      <c r="F40" s="39"/>
      <c r="G40" s="187" t="s">
        <v>2228</v>
      </c>
      <c r="H40" s="146" t="s">
        <v>2775</v>
      </c>
      <c r="I40" s="169">
        <v>0</v>
      </c>
      <c r="J40" s="142">
        <v>0</v>
      </c>
      <c r="K40" s="150">
        <v>0</v>
      </c>
      <c r="L40" s="143">
        <v>500000</v>
      </c>
    </row>
    <row r="41" spans="1:12" s="17" customFormat="1" ht="14.45" customHeight="1">
      <c r="A41" s="191"/>
      <c r="B41" s="39"/>
      <c r="C41" s="201"/>
      <c r="D41" s="39"/>
      <c r="E41" s="39"/>
      <c r="F41" s="39"/>
      <c r="G41" s="187" t="s">
        <v>2807</v>
      </c>
      <c r="H41" s="146" t="s">
        <v>2810</v>
      </c>
      <c r="I41" s="169">
        <v>0</v>
      </c>
      <c r="J41" s="142">
        <v>0</v>
      </c>
      <c r="K41" s="150">
        <v>0</v>
      </c>
      <c r="L41" s="143">
        <v>35000000</v>
      </c>
    </row>
    <row r="42" spans="1:12" s="17" customFormat="1" ht="18.600000000000001" customHeight="1">
      <c r="A42" s="191"/>
      <c r="B42" s="39"/>
      <c r="C42" s="201"/>
      <c r="D42" s="39"/>
      <c r="E42" s="39"/>
      <c r="F42" s="39"/>
      <c r="G42" s="187" t="s">
        <v>161</v>
      </c>
      <c r="H42" s="146" t="s">
        <v>162</v>
      </c>
      <c r="I42" s="169">
        <v>8344725</v>
      </c>
      <c r="J42" s="142">
        <v>20000000</v>
      </c>
      <c r="K42" s="150">
        <v>0</v>
      </c>
      <c r="L42" s="143">
        <v>0</v>
      </c>
    </row>
    <row r="43" spans="1:12" s="17" customFormat="1" ht="18.600000000000001" customHeight="1">
      <c r="A43" s="191"/>
      <c r="B43" s="39"/>
      <c r="C43" s="201"/>
      <c r="D43" s="39"/>
      <c r="E43" s="39"/>
      <c r="F43" s="39"/>
      <c r="G43" s="187"/>
      <c r="H43" s="146" t="s">
        <v>2829</v>
      </c>
      <c r="I43" s="169">
        <v>0</v>
      </c>
      <c r="J43" s="142">
        <v>0</v>
      </c>
      <c r="K43" s="150">
        <v>0</v>
      </c>
      <c r="L43" s="143">
        <v>50000</v>
      </c>
    </row>
    <row r="44" spans="1:12" s="17" customFormat="1" ht="14.45" customHeight="1">
      <c r="A44" s="191"/>
      <c r="B44" s="39"/>
      <c r="C44" s="201"/>
      <c r="D44" s="39"/>
      <c r="E44" s="39"/>
      <c r="F44" s="39"/>
      <c r="G44" s="192" t="s">
        <v>115</v>
      </c>
      <c r="H44" s="116" t="s">
        <v>116</v>
      </c>
      <c r="I44" s="174">
        <f>SUM(I12:I43)</f>
        <v>336382167</v>
      </c>
      <c r="J44" s="149">
        <f>SUM(J12:J43)</f>
        <v>574270000</v>
      </c>
      <c r="K44" s="149">
        <f>SUM(K12:K43)</f>
        <v>241928271</v>
      </c>
      <c r="L44" s="149">
        <f>SUM(L12:L43)</f>
        <v>463180000</v>
      </c>
    </row>
    <row r="45" spans="1:12" s="17" customFormat="1" ht="14.45" customHeight="1">
      <c r="A45" s="191"/>
      <c r="B45" s="39"/>
      <c r="C45" s="201"/>
      <c r="D45" s="39"/>
      <c r="E45" s="39"/>
      <c r="F45" s="39"/>
      <c r="G45" s="198"/>
      <c r="H45" s="51"/>
      <c r="I45" s="173"/>
      <c r="J45" s="199"/>
      <c r="K45" s="199"/>
      <c r="L45" s="199"/>
    </row>
    <row r="46" spans="1:12" s="17" customFormat="1" ht="14.45" customHeight="1">
      <c r="A46" s="191"/>
      <c r="B46" s="39"/>
      <c r="C46" s="201"/>
      <c r="D46" s="39"/>
      <c r="E46" s="39"/>
      <c r="F46" s="39"/>
      <c r="G46" s="198"/>
      <c r="H46" s="51"/>
      <c r="I46" s="173"/>
      <c r="J46" s="199"/>
      <c r="K46" s="199"/>
      <c r="L46" s="199"/>
    </row>
    <row r="47" spans="1:12" s="17" customFormat="1" ht="8.4499999999999993" customHeight="1">
      <c r="A47" s="191"/>
      <c r="B47" s="39"/>
      <c r="C47" s="201"/>
      <c r="D47" s="39"/>
      <c r="E47" s="39"/>
      <c r="F47" s="39"/>
      <c r="G47" s="198"/>
      <c r="H47" s="51"/>
      <c r="I47" s="173"/>
      <c r="J47" s="199"/>
      <c r="K47" s="199"/>
      <c r="L47" s="199"/>
    </row>
    <row r="48" spans="1:12" s="17" customFormat="1" ht="14.45" customHeight="1">
      <c r="A48" s="36"/>
      <c r="B48" s="36"/>
      <c r="C48" s="36"/>
      <c r="D48" s="36"/>
      <c r="E48" s="36"/>
      <c r="F48" s="36"/>
      <c r="G48" s="198"/>
      <c r="H48" s="51"/>
      <c r="I48" s="173"/>
      <c r="J48" s="199"/>
      <c r="K48" s="199"/>
      <c r="L48" s="199"/>
    </row>
    <row r="49" spans="1:12" s="17" customFormat="1" ht="15" customHeight="1">
      <c r="A49" s="193"/>
      <c r="B49" s="119" t="s">
        <v>2241</v>
      </c>
      <c r="C49" s="215">
        <v>22155212</v>
      </c>
      <c r="D49" s="179">
        <v>572490000</v>
      </c>
      <c r="E49" s="179">
        <f>SUM(E6:E47)</f>
        <v>427088792</v>
      </c>
      <c r="F49" s="180">
        <f>SUM(F6:F47)</f>
        <v>587930000</v>
      </c>
      <c r="G49" s="32"/>
      <c r="H49" s="194" t="s">
        <v>117</v>
      </c>
      <c r="I49" s="206">
        <f>I10+I44</f>
        <v>338342281</v>
      </c>
      <c r="J49" s="206">
        <f>J10+J44</f>
        <v>578770000</v>
      </c>
      <c r="K49" s="206">
        <f>K10+K44</f>
        <v>242448849</v>
      </c>
      <c r="L49" s="206">
        <f>L10+L44</f>
        <v>463180000</v>
      </c>
    </row>
    <row r="50" spans="1:12" ht="15" customHeight="1">
      <c r="A50" s="4"/>
      <c r="B50" s="3"/>
      <c r="C50" s="202"/>
      <c r="D50" s="3"/>
      <c r="E50" s="3"/>
      <c r="F50" s="3"/>
      <c r="G50" s="48" t="s">
        <v>2240</v>
      </c>
      <c r="H50" s="58"/>
      <c r="I50" s="207"/>
      <c r="J50" s="46"/>
      <c r="K50" s="473"/>
      <c r="L50" s="62"/>
    </row>
    <row r="51" spans="1:12" s="3" customFormat="1" ht="15" customHeight="1">
      <c r="A51" s="4"/>
      <c r="C51" s="202"/>
      <c r="G51" s="63"/>
      <c r="I51" s="209"/>
      <c r="K51" s="450"/>
    </row>
    <row r="52" spans="1:12" s="3" customFormat="1">
      <c r="A52" s="4"/>
      <c r="C52" s="202"/>
      <c r="G52" s="4"/>
      <c r="H52" s="64"/>
      <c r="I52" s="210"/>
      <c r="J52" s="64"/>
      <c r="K52" s="460"/>
      <c r="L52" s="64"/>
    </row>
    <row r="53" spans="1:12" s="3" customFormat="1">
      <c r="A53" s="4"/>
      <c r="C53" s="202"/>
      <c r="E53" s="147"/>
      <c r="G53" s="65"/>
      <c r="H53" s="60"/>
      <c r="I53" s="208"/>
      <c r="J53" s="66"/>
      <c r="K53" s="56"/>
      <c r="L53" s="66"/>
    </row>
    <row r="54" spans="1:12" s="3" customFormat="1">
      <c r="A54" s="4"/>
      <c r="C54" s="202"/>
      <c r="E54" s="147"/>
      <c r="F54" s="147"/>
      <c r="G54" s="65"/>
      <c r="H54" s="60"/>
      <c r="I54" s="208"/>
      <c r="J54" s="66"/>
      <c r="K54" s="56"/>
      <c r="L54" s="66"/>
    </row>
    <row r="55" spans="1:12" s="3" customFormat="1">
      <c r="A55" s="4"/>
      <c r="C55" s="202"/>
      <c r="E55" s="212"/>
      <c r="F55" s="147"/>
      <c r="G55" s="65"/>
      <c r="H55" s="60"/>
      <c r="I55" s="208"/>
      <c r="J55" s="66"/>
      <c r="K55" s="56"/>
      <c r="L55" s="66"/>
    </row>
    <row r="56" spans="1:12" s="3" customFormat="1">
      <c r="A56" s="4"/>
      <c r="C56" s="202"/>
      <c r="E56" s="147"/>
      <c r="F56" s="212"/>
      <c r="G56" s="67"/>
      <c r="H56" s="60"/>
      <c r="I56" s="208"/>
      <c r="J56" s="66"/>
      <c r="K56" s="56"/>
      <c r="L56" s="66"/>
    </row>
    <row r="57" spans="1:12" s="3" customFormat="1">
      <c r="A57" s="4"/>
      <c r="C57" s="202"/>
      <c r="E57" s="147"/>
      <c r="F57" s="147"/>
      <c r="G57" s="67"/>
      <c r="H57" s="60"/>
      <c r="I57" s="208"/>
      <c r="J57" s="66"/>
      <c r="K57" s="56"/>
      <c r="L57" s="66"/>
    </row>
    <row r="58" spans="1:12" s="3" customFormat="1">
      <c r="A58" s="4"/>
      <c r="C58" s="202"/>
      <c r="E58" s="147"/>
      <c r="F58" s="147"/>
      <c r="G58" s="67"/>
      <c r="H58" s="60"/>
      <c r="I58" s="208"/>
      <c r="J58" s="66"/>
      <c r="K58" s="56"/>
      <c r="L58" s="68"/>
    </row>
    <row r="59" spans="1:12" s="3" customFormat="1">
      <c r="A59" s="4"/>
      <c r="C59" s="202"/>
      <c r="E59" s="147"/>
      <c r="F59" s="147"/>
      <c r="G59" s="20"/>
      <c r="H59" s="21"/>
      <c r="I59" s="208"/>
      <c r="J59" s="55"/>
      <c r="K59" s="459"/>
      <c r="L59" s="55"/>
    </row>
    <row r="60" spans="1:12" s="3" customFormat="1">
      <c r="A60" s="4"/>
      <c r="C60" s="202"/>
      <c r="E60" s="147"/>
      <c r="F60" s="147"/>
      <c r="G60" s="20"/>
      <c r="H60" s="21"/>
      <c r="I60" s="208"/>
      <c r="J60" s="55"/>
      <c r="K60" s="459"/>
      <c r="L60" s="55"/>
    </row>
    <row r="61" spans="1:12" s="3" customFormat="1">
      <c r="A61" s="4"/>
      <c r="C61" s="202"/>
      <c r="E61" s="147"/>
      <c r="F61" s="147"/>
      <c r="G61" s="20"/>
      <c r="H61" s="21"/>
      <c r="I61" s="208"/>
      <c r="J61" s="55"/>
      <c r="K61" s="459"/>
      <c r="L61" s="55"/>
    </row>
    <row r="62" spans="1:12" s="3" customFormat="1">
      <c r="A62" s="4"/>
      <c r="C62" s="202"/>
      <c r="E62" s="147"/>
      <c r="F62" s="147"/>
      <c r="G62" s="67"/>
      <c r="H62" s="54"/>
      <c r="I62" s="211"/>
      <c r="J62" s="69"/>
      <c r="K62" s="69"/>
      <c r="L62" s="69"/>
    </row>
    <row r="63" spans="1:12" s="3" customFormat="1">
      <c r="A63" s="4"/>
      <c r="C63" s="202"/>
      <c r="E63" s="147"/>
      <c r="F63" s="147"/>
      <c r="G63" s="67"/>
      <c r="H63" s="54"/>
      <c r="I63" s="203"/>
      <c r="J63" s="69"/>
      <c r="K63" s="69"/>
      <c r="L63" s="69"/>
    </row>
    <row r="64" spans="1:12" s="3" customFormat="1">
      <c r="A64" s="4"/>
      <c r="C64" s="202"/>
      <c r="E64" s="147"/>
      <c r="F64" s="147"/>
      <c r="G64" s="4"/>
      <c r="I64" s="202"/>
      <c r="K64" s="450"/>
    </row>
    <row r="65" spans="1:11" s="3" customFormat="1">
      <c r="A65" s="4"/>
      <c r="C65" s="202"/>
      <c r="E65" s="79"/>
      <c r="F65" s="147"/>
      <c r="G65" s="4"/>
      <c r="I65" s="202"/>
      <c r="K65" s="450"/>
    </row>
    <row r="66" spans="1:11" s="3" customFormat="1">
      <c r="A66" s="4"/>
      <c r="C66" s="202"/>
      <c r="F66" s="79"/>
      <c r="G66" s="4"/>
      <c r="I66" s="202"/>
      <c r="K66" s="450"/>
    </row>
    <row r="67" spans="1:11" s="3" customFormat="1">
      <c r="A67" s="4"/>
      <c r="C67" s="202"/>
      <c r="G67" s="4"/>
      <c r="I67" s="202"/>
      <c r="K67" s="450"/>
    </row>
    <row r="68" spans="1:11" s="3" customFormat="1">
      <c r="A68" s="4"/>
      <c r="C68" s="202"/>
      <c r="G68" s="4"/>
      <c r="I68" s="202"/>
      <c r="K68" s="450"/>
    </row>
    <row r="69" spans="1:11" s="3" customFormat="1">
      <c r="A69" s="4"/>
      <c r="C69" s="202"/>
      <c r="G69" s="4"/>
      <c r="I69" s="202"/>
      <c r="K69" s="450"/>
    </row>
    <row r="70" spans="1:11" s="3" customFormat="1">
      <c r="A70" s="4"/>
      <c r="C70" s="202"/>
      <c r="G70" s="4"/>
      <c r="I70" s="202"/>
      <c r="K70" s="450"/>
    </row>
    <row r="71" spans="1:11" s="3" customFormat="1">
      <c r="A71" s="4"/>
      <c r="C71" s="202"/>
      <c r="G71" s="4"/>
      <c r="I71" s="202"/>
      <c r="K71" s="450"/>
    </row>
    <row r="72" spans="1:11" s="3" customFormat="1">
      <c r="A72" s="4"/>
      <c r="C72" s="202"/>
      <c r="G72" s="4"/>
      <c r="I72" s="202"/>
      <c r="K72" s="450"/>
    </row>
    <row r="73" spans="1:11" s="3" customFormat="1">
      <c r="A73" s="4"/>
      <c r="C73" s="202"/>
      <c r="G73" s="4"/>
      <c r="I73" s="202"/>
      <c r="K73" s="450"/>
    </row>
    <row r="74" spans="1:11" s="3" customFormat="1">
      <c r="A74" s="4"/>
      <c r="C74" s="202"/>
      <c r="G74" s="4"/>
      <c r="I74" s="202"/>
      <c r="K74" s="450"/>
    </row>
    <row r="75" spans="1:11" s="3" customFormat="1">
      <c r="A75" s="4"/>
      <c r="C75" s="202"/>
      <c r="G75" s="4"/>
      <c r="I75" s="202"/>
      <c r="K75" s="450"/>
    </row>
    <row r="76" spans="1:11" s="3" customFormat="1">
      <c r="A76" s="4"/>
      <c r="C76" s="202"/>
      <c r="G76" s="4"/>
      <c r="I76" s="202"/>
      <c r="K76" s="450"/>
    </row>
    <row r="77" spans="1:11" s="3" customFormat="1">
      <c r="A77" s="4"/>
      <c r="C77" s="202"/>
      <c r="G77" s="4"/>
      <c r="I77" s="202"/>
      <c r="K77" s="450"/>
    </row>
    <row r="78" spans="1:11" s="3" customFormat="1">
      <c r="A78" s="4"/>
      <c r="C78" s="202"/>
      <c r="G78" s="4"/>
      <c r="I78" s="202"/>
      <c r="K78" s="450"/>
    </row>
    <row r="79" spans="1:11" s="3" customFormat="1">
      <c r="A79" s="4"/>
      <c r="C79" s="202"/>
      <c r="G79" s="4"/>
      <c r="I79" s="202"/>
      <c r="K79" s="450"/>
    </row>
    <row r="80" spans="1:11" s="3" customFormat="1">
      <c r="A80" s="4"/>
      <c r="C80" s="202"/>
      <c r="G80" s="4"/>
      <c r="I80" s="202"/>
      <c r="K80" s="450"/>
    </row>
    <row r="81" spans="1:11" s="3" customFormat="1">
      <c r="A81" s="4"/>
      <c r="C81" s="202"/>
      <c r="G81" s="4"/>
      <c r="I81" s="202"/>
      <c r="K81" s="450"/>
    </row>
    <row r="82" spans="1:11" s="3" customFormat="1">
      <c r="A82" s="4"/>
      <c r="C82" s="202"/>
      <c r="G82" s="4"/>
      <c r="I82" s="202"/>
      <c r="K82" s="450"/>
    </row>
    <row r="83" spans="1:11" s="3" customFormat="1">
      <c r="A83" s="4"/>
      <c r="C83" s="202"/>
      <c r="G83" s="4"/>
      <c r="I83" s="202"/>
      <c r="K83" s="450"/>
    </row>
    <row r="84" spans="1:11" s="3" customFormat="1">
      <c r="A84" s="4"/>
      <c r="C84" s="202"/>
      <c r="G84" s="4"/>
      <c r="I84" s="202"/>
      <c r="K84" s="450"/>
    </row>
    <row r="85" spans="1:11" s="3" customFormat="1">
      <c r="A85" s="4"/>
      <c r="C85" s="202"/>
      <c r="G85" s="4"/>
      <c r="I85" s="202"/>
      <c r="K85" s="450"/>
    </row>
    <row r="86" spans="1:11" s="3" customFormat="1">
      <c r="A86" s="4"/>
      <c r="C86" s="202"/>
      <c r="G86" s="4"/>
      <c r="I86" s="202"/>
      <c r="K86" s="450"/>
    </row>
    <row r="87" spans="1:11" s="3" customFormat="1">
      <c r="A87" s="4"/>
      <c r="C87" s="202"/>
      <c r="G87" s="4"/>
      <c r="I87" s="202"/>
      <c r="K87" s="450"/>
    </row>
    <row r="88" spans="1:11" s="3" customFormat="1">
      <c r="A88" s="4"/>
      <c r="C88" s="202"/>
      <c r="G88" s="4"/>
      <c r="I88" s="202"/>
      <c r="K88" s="450"/>
    </row>
    <row r="89" spans="1:11" s="3" customFormat="1">
      <c r="A89" s="4"/>
      <c r="C89" s="202"/>
      <c r="G89" s="4"/>
      <c r="I89" s="202"/>
      <c r="K89" s="450"/>
    </row>
    <row r="90" spans="1:11" s="3" customFormat="1">
      <c r="A90" s="4"/>
      <c r="C90" s="202"/>
      <c r="G90" s="4"/>
      <c r="I90" s="202"/>
      <c r="K90" s="450"/>
    </row>
    <row r="91" spans="1:11" s="3" customFormat="1">
      <c r="A91" s="4"/>
      <c r="C91" s="202"/>
      <c r="G91" s="4"/>
      <c r="I91" s="202"/>
      <c r="K91" s="450"/>
    </row>
    <row r="92" spans="1:11" s="3" customFormat="1">
      <c r="A92" s="4"/>
      <c r="C92" s="202"/>
      <c r="G92" s="4"/>
      <c r="I92" s="202"/>
      <c r="K92" s="450"/>
    </row>
    <row r="93" spans="1:11" s="3" customFormat="1">
      <c r="A93" s="4"/>
      <c r="C93" s="202"/>
      <c r="G93" s="4"/>
      <c r="I93" s="202"/>
      <c r="K93" s="450"/>
    </row>
    <row r="94" spans="1:11" s="3" customFormat="1">
      <c r="A94" s="4"/>
      <c r="C94" s="202"/>
      <c r="G94" s="4"/>
      <c r="I94" s="202"/>
      <c r="K94" s="450"/>
    </row>
    <row r="95" spans="1:11" s="3" customFormat="1">
      <c r="A95" s="4"/>
      <c r="C95" s="202"/>
      <c r="G95" s="4"/>
      <c r="I95" s="202"/>
      <c r="K95" s="450"/>
    </row>
    <row r="96" spans="1:11" s="3" customFormat="1">
      <c r="A96" s="4"/>
      <c r="C96" s="202"/>
      <c r="G96" s="4"/>
      <c r="I96" s="202"/>
      <c r="K96" s="450"/>
    </row>
    <row r="97" spans="1:11" s="3" customFormat="1">
      <c r="A97" s="4"/>
      <c r="C97" s="202"/>
      <c r="G97" s="72"/>
      <c r="I97" s="202"/>
      <c r="K97" s="450"/>
    </row>
    <row r="98" spans="1:11" s="3" customFormat="1">
      <c r="A98" s="4"/>
      <c r="C98" s="202"/>
      <c r="F98" s="147"/>
      <c r="G98" s="4"/>
      <c r="I98" s="202"/>
      <c r="K98" s="450"/>
    </row>
    <row r="99" spans="1:11" s="3" customFormat="1">
      <c r="A99" s="4"/>
      <c r="C99" s="202"/>
      <c r="F99" s="147"/>
      <c r="G99" s="4"/>
      <c r="I99" s="202"/>
      <c r="K99" s="450"/>
    </row>
    <row r="100" spans="1:11" s="3" customFormat="1">
      <c r="A100" s="4"/>
      <c r="C100" s="202"/>
      <c r="F100" s="212"/>
      <c r="G100" s="4"/>
      <c r="I100" s="202"/>
      <c r="K100" s="450"/>
    </row>
    <row r="101" spans="1:11" s="3" customFormat="1">
      <c r="A101" s="4"/>
      <c r="C101" s="202"/>
      <c r="F101" s="147"/>
      <c r="G101" s="4"/>
      <c r="I101" s="202"/>
      <c r="K101" s="450"/>
    </row>
    <row r="102" spans="1:11" s="3" customFormat="1">
      <c r="A102" s="4"/>
      <c r="C102" s="202"/>
      <c r="F102" s="147"/>
      <c r="G102" s="4"/>
      <c r="I102" s="202"/>
      <c r="K102" s="450"/>
    </row>
    <row r="103" spans="1:11" s="3" customFormat="1">
      <c r="A103" s="4"/>
      <c r="C103" s="202"/>
      <c r="F103" s="147"/>
      <c r="G103" s="4"/>
      <c r="I103" s="202"/>
      <c r="K103" s="450"/>
    </row>
    <row r="104" spans="1:11" s="3" customFormat="1">
      <c r="A104" s="4"/>
      <c r="C104" s="202"/>
      <c r="F104" s="147"/>
      <c r="G104" s="4"/>
      <c r="I104" s="202"/>
      <c r="K104" s="450"/>
    </row>
    <row r="105" spans="1:11" s="3" customFormat="1">
      <c r="A105" s="4"/>
      <c r="C105" s="202"/>
      <c r="F105" s="147"/>
      <c r="G105" s="4"/>
      <c r="I105" s="202"/>
      <c r="K105" s="450"/>
    </row>
    <row r="106" spans="1:11" s="3" customFormat="1">
      <c r="A106" s="4"/>
      <c r="C106" s="202"/>
      <c r="F106" s="147"/>
      <c r="G106" s="4"/>
      <c r="I106" s="202"/>
      <c r="K106" s="450"/>
    </row>
    <row r="107" spans="1:11" s="3" customFormat="1">
      <c r="A107" s="4"/>
      <c r="C107" s="202"/>
      <c r="F107" s="147"/>
      <c r="G107" s="4"/>
      <c r="I107" s="202"/>
      <c r="K107" s="450"/>
    </row>
    <row r="108" spans="1:11" s="3" customFormat="1">
      <c r="A108" s="4"/>
      <c r="C108" s="202"/>
      <c r="F108" s="147"/>
      <c r="G108" s="4"/>
      <c r="I108" s="202"/>
      <c r="K108" s="450"/>
    </row>
    <row r="109" spans="1:11" s="3" customFormat="1">
      <c r="A109" s="4"/>
      <c r="C109" s="202"/>
      <c r="F109" s="147"/>
      <c r="G109" s="4"/>
      <c r="I109" s="202"/>
      <c r="K109" s="450"/>
    </row>
    <row r="110" spans="1:11" s="3" customFormat="1">
      <c r="A110" s="4"/>
      <c r="C110" s="202"/>
      <c r="F110" s="79"/>
      <c r="G110" s="4"/>
      <c r="I110" s="202"/>
      <c r="K110" s="450"/>
    </row>
    <row r="111" spans="1:11" s="3" customFormat="1">
      <c r="A111" s="4"/>
      <c r="C111" s="202"/>
      <c r="G111" s="4"/>
      <c r="I111" s="202"/>
      <c r="K111" s="450"/>
    </row>
    <row r="112" spans="1:11" s="3" customFormat="1">
      <c r="A112" s="4"/>
      <c r="C112" s="202"/>
      <c r="G112" s="4"/>
      <c r="I112" s="202"/>
      <c r="K112" s="450"/>
    </row>
    <row r="113" spans="1:11" s="3" customFormat="1">
      <c r="A113" s="4"/>
      <c r="C113" s="202"/>
      <c r="G113" s="4"/>
      <c r="I113" s="202"/>
      <c r="K113" s="450"/>
    </row>
    <row r="114" spans="1:11" s="3" customFormat="1">
      <c r="A114" s="4"/>
      <c r="C114" s="202"/>
      <c r="G114" s="4"/>
      <c r="I114" s="202"/>
      <c r="K114" s="450"/>
    </row>
    <row r="115" spans="1:11" s="3" customFormat="1">
      <c r="A115" s="4"/>
      <c r="C115" s="202"/>
      <c r="G115" s="4"/>
      <c r="I115" s="202"/>
      <c r="K115" s="450"/>
    </row>
    <row r="116" spans="1:11" s="3" customFormat="1">
      <c r="A116" s="4"/>
      <c r="C116" s="202"/>
      <c r="G116" s="4"/>
      <c r="I116" s="202"/>
      <c r="K116" s="450"/>
    </row>
    <row r="117" spans="1:11" s="3" customFormat="1">
      <c r="A117" s="4"/>
      <c r="C117" s="202"/>
      <c r="G117" s="4"/>
      <c r="I117" s="202"/>
      <c r="K117" s="450"/>
    </row>
    <row r="118" spans="1:11" s="3" customFormat="1">
      <c r="A118" s="4"/>
      <c r="C118" s="202"/>
      <c r="G118" s="4"/>
      <c r="I118" s="202"/>
      <c r="K118" s="450"/>
    </row>
    <row r="119" spans="1:11" s="3" customFormat="1">
      <c r="A119" s="4"/>
      <c r="C119" s="202"/>
      <c r="G119" s="4"/>
      <c r="I119" s="202"/>
      <c r="K119" s="450"/>
    </row>
    <row r="120" spans="1:11" s="3" customFormat="1">
      <c r="A120" s="4"/>
      <c r="C120" s="202"/>
      <c r="G120" s="4"/>
      <c r="I120" s="202"/>
      <c r="K120" s="450"/>
    </row>
    <row r="121" spans="1:11" s="3" customFormat="1">
      <c r="A121" s="4"/>
      <c r="C121" s="202"/>
      <c r="G121" s="4"/>
      <c r="I121" s="202"/>
      <c r="K121" s="450"/>
    </row>
    <row r="122" spans="1:11" s="3" customFormat="1">
      <c r="A122" s="4"/>
      <c r="C122" s="202"/>
      <c r="G122" s="4"/>
      <c r="I122" s="202"/>
      <c r="K122" s="450"/>
    </row>
    <row r="123" spans="1:11" s="3" customFormat="1">
      <c r="A123" s="4"/>
      <c r="C123" s="202"/>
      <c r="G123" s="4"/>
      <c r="I123" s="202"/>
      <c r="K123" s="450"/>
    </row>
    <row r="124" spans="1:11" s="3" customFormat="1">
      <c r="A124" s="4"/>
      <c r="C124" s="202"/>
      <c r="G124" s="4"/>
      <c r="I124" s="202"/>
      <c r="K124" s="450"/>
    </row>
    <row r="125" spans="1:11" s="3" customFormat="1">
      <c r="A125" s="4"/>
      <c r="C125" s="202"/>
      <c r="G125" s="4"/>
      <c r="I125" s="202"/>
      <c r="K125" s="450"/>
    </row>
    <row r="126" spans="1:11" s="3" customFormat="1">
      <c r="A126" s="4"/>
      <c r="C126" s="202"/>
      <c r="G126" s="4"/>
      <c r="I126" s="202"/>
      <c r="K126" s="450"/>
    </row>
    <row r="127" spans="1:11" s="3" customFormat="1">
      <c r="A127" s="4"/>
      <c r="C127" s="202"/>
      <c r="G127" s="4"/>
      <c r="I127" s="202"/>
      <c r="K127" s="450"/>
    </row>
    <row r="128" spans="1:11" s="3" customFormat="1">
      <c r="A128" s="4"/>
      <c r="C128" s="202"/>
      <c r="G128" s="4"/>
      <c r="I128" s="202"/>
      <c r="K128" s="450"/>
    </row>
    <row r="129" spans="1:11" s="3" customFormat="1">
      <c r="A129" s="4"/>
      <c r="C129" s="202"/>
      <c r="G129" s="4"/>
      <c r="I129" s="202"/>
      <c r="K129" s="450"/>
    </row>
    <row r="130" spans="1:11" s="3" customFormat="1">
      <c r="A130" s="4"/>
      <c r="C130" s="202"/>
      <c r="G130" s="4"/>
      <c r="I130" s="202"/>
      <c r="K130" s="450"/>
    </row>
    <row r="131" spans="1:11" s="3" customFormat="1">
      <c r="A131" s="4"/>
      <c r="C131" s="202"/>
      <c r="G131" s="4"/>
      <c r="I131" s="202"/>
      <c r="K131" s="450"/>
    </row>
    <row r="132" spans="1:11" s="3" customFormat="1">
      <c r="A132" s="4"/>
      <c r="C132" s="202"/>
      <c r="G132" s="4"/>
      <c r="I132" s="202"/>
      <c r="K132" s="450"/>
    </row>
    <row r="133" spans="1:11" s="3" customFormat="1">
      <c r="A133" s="4"/>
      <c r="C133" s="202"/>
      <c r="G133" s="4"/>
      <c r="I133" s="202"/>
      <c r="K133" s="450"/>
    </row>
    <row r="134" spans="1:11" s="3" customFormat="1">
      <c r="A134" s="4"/>
      <c r="C134" s="202"/>
      <c r="G134" s="4"/>
      <c r="I134" s="202"/>
      <c r="K134" s="450"/>
    </row>
    <row r="135" spans="1:11" s="3" customFormat="1">
      <c r="A135" s="4"/>
      <c r="C135" s="202"/>
      <c r="G135" s="4"/>
      <c r="I135" s="202"/>
      <c r="K135" s="450"/>
    </row>
    <row r="136" spans="1:11" s="3" customFormat="1">
      <c r="A136" s="4"/>
      <c r="C136" s="202"/>
      <c r="G136" s="4"/>
      <c r="I136" s="202"/>
      <c r="K136" s="450"/>
    </row>
    <row r="137" spans="1:11" s="3" customFormat="1">
      <c r="A137" s="4"/>
      <c r="C137" s="202"/>
      <c r="G137" s="4"/>
      <c r="I137" s="202"/>
      <c r="K137" s="450"/>
    </row>
    <row r="138" spans="1:11" s="3" customFormat="1">
      <c r="A138" s="4"/>
      <c r="C138" s="202"/>
      <c r="G138" s="4"/>
      <c r="I138" s="202"/>
      <c r="K138" s="450"/>
    </row>
    <row r="139" spans="1:11" s="3" customFormat="1">
      <c r="A139" s="4"/>
      <c r="C139" s="202"/>
      <c r="G139" s="4"/>
      <c r="I139" s="202"/>
      <c r="K139" s="450"/>
    </row>
    <row r="140" spans="1:11" s="3" customFormat="1">
      <c r="A140" s="4"/>
      <c r="C140" s="202"/>
      <c r="G140" s="4"/>
      <c r="I140" s="202"/>
      <c r="K140" s="450"/>
    </row>
    <row r="141" spans="1:11" s="3" customFormat="1">
      <c r="A141" s="4"/>
      <c r="C141" s="202"/>
      <c r="G141" s="4"/>
      <c r="I141" s="202"/>
      <c r="K141" s="450"/>
    </row>
    <row r="142" spans="1:11" s="3" customFormat="1">
      <c r="A142" s="4"/>
      <c r="C142" s="202"/>
      <c r="G142" s="4"/>
      <c r="I142" s="202"/>
      <c r="K142" s="450"/>
    </row>
    <row r="143" spans="1:11" s="3" customFormat="1">
      <c r="A143" s="4"/>
      <c r="C143" s="202"/>
      <c r="G143" s="4"/>
      <c r="I143" s="202"/>
      <c r="K143" s="450"/>
    </row>
    <row r="144" spans="1:11" s="3" customFormat="1">
      <c r="A144" s="4"/>
      <c r="C144" s="202"/>
      <c r="G144" s="4"/>
      <c r="I144" s="202"/>
      <c r="K144" s="450"/>
    </row>
    <row r="145" spans="1:11" s="3" customFormat="1">
      <c r="A145" s="4"/>
      <c r="C145" s="202"/>
      <c r="G145" s="4"/>
      <c r="I145" s="202"/>
      <c r="K145" s="450"/>
    </row>
    <row r="146" spans="1:11" s="3" customFormat="1">
      <c r="A146" s="4"/>
      <c r="C146" s="202"/>
      <c r="G146" s="4"/>
      <c r="I146" s="202"/>
      <c r="K146" s="450"/>
    </row>
    <row r="147" spans="1:11" s="3" customFormat="1">
      <c r="A147" s="2"/>
      <c r="B147"/>
      <c r="C147" s="133"/>
      <c r="D147"/>
      <c r="E147"/>
      <c r="F147"/>
      <c r="G147" s="4"/>
      <c r="I147" s="202"/>
      <c r="K147" s="450"/>
    </row>
  </sheetData>
  <mergeCells count="8">
    <mergeCell ref="G1:L1"/>
    <mergeCell ref="G2:L2"/>
    <mergeCell ref="A3:D3"/>
    <mergeCell ref="E3:F3"/>
    <mergeCell ref="G3:J3"/>
    <mergeCell ref="A1:F1"/>
    <mergeCell ref="A2:F2"/>
    <mergeCell ref="K3:L3"/>
  </mergeCells>
  <pageMargins left="0.78740157480314965" right="0.55118110236220474" top="0.42" bottom="0.55118110236220474" header="0.31496062992125984" footer="0.31496062992125984"/>
  <pageSetup paperSize="9" scale="98" firstPageNumber="10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44"/>
  <sheetViews>
    <sheetView topLeftCell="C25" workbookViewId="0">
      <selection activeCell="F26" sqref="F26"/>
    </sheetView>
  </sheetViews>
  <sheetFormatPr defaultRowHeight="17.45" customHeight="1"/>
  <cols>
    <col min="1" max="1" width="6.28515625" style="2" customWidth="1"/>
    <col min="2" max="2" width="33.7109375" customWidth="1"/>
    <col min="3" max="4" width="12" customWidth="1"/>
    <col min="5" max="5" width="12.5703125" customWidth="1"/>
    <col min="6" max="6" width="11.42578125" customWidth="1"/>
    <col min="7" max="7" width="7.42578125" style="24" customWidth="1"/>
    <col min="8" max="8" width="31.7109375" customWidth="1"/>
    <col min="9" max="9" width="12.7109375" customWidth="1"/>
    <col min="10" max="10" width="11.7109375" customWidth="1"/>
    <col min="11" max="11" width="11.7109375" style="127" customWidth="1"/>
    <col min="12" max="12" width="13.140625" customWidth="1"/>
  </cols>
  <sheetData>
    <row r="1" spans="1:12" ht="18.75">
      <c r="A1" s="617" t="s">
        <v>0</v>
      </c>
      <c r="B1" s="617"/>
      <c r="C1" s="617"/>
      <c r="D1" s="617"/>
      <c r="E1" s="617"/>
      <c r="F1" s="617"/>
      <c r="G1" s="617" t="s">
        <v>0</v>
      </c>
      <c r="H1" s="617"/>
      <c r="I1" s="617"/>
      <c r="J1" s="617"/>
      <c r="K1" s="617"/>
      <c r="L1" s="617"/>
    </row>
    <row r="2" spans="1:12" ht="15.75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5.6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2" ht="41.45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2" ht="24">
      <c r="A5" s="51" t="s">
        <v>1382</v>
      </c>
      <c r="B5" s="262" t="s">
        <v>2392</v>
      </c>
      <c r="C5" s="262"/>
      <c r="D5" s="262"/>
      <c r="E5" s="262"/>
      <c r="F5" s="226"/>
      <c r="G5" s="239" t="s">
        <v>1421</v>
      </c>
      <c r="H5" s="231" t="s">
        <v>2393</v>
      </c>
      <c r="I5" s="231"/>
      <c r="J5" s="231"/>
      <c r="K5" s="231"/>
      <c r="L5" s="231"/>
    </row>
    <row r="6" spans="1:12" ht="15" customHeight="1">
      <c r="A6" s="146" t="s">
        <v>1383</v>
      </c>
      <c r="B6" s="153" t="s">
        <v>2615</v>
      </c>
      <c r="C6" s="153">
        <v>0</v>
      </c>
      <c r="D6" s="273">
        <v>1500000</v>
      </c>
      <c r="E6" s="241">
        <v>884218</v>
      </c>
      <c r="F6" s="162">
        <v>1500000</v>
      </c>
      <c r="G6" s="227" t="s">
        <v>1422</v>
      </c>
      <c r="H6" s="227" t="s">
        <v>35</v>
      </c>
      <c r="I6" s="162">
        <v>0</v>
      </c>
      <c r="J6" s="273">
        <v>50000</v>
      </c>
      <c r="K6" s="150">
        <v>0</v>
      </c>
      <c r="L6" s="162">
        <v>0</v>
      </c>
    </row>
    <row r="7" spans="1:12" ht="16.149999999999999" customHeight="1">
      <c r="A7" s="276"/>
      <c r="B7" s="153"/>
      <c r="C7" s="153"/>
      <c r="D7" s="273"/>
      <c r="E7" s="241"/>
      <c r="F7" s="162"/>
      <c r="G7" s="227" t="s">
        <v>1423</v>
      </c>
      <c r="H7" s="227" t="s">
        <v>1424</v>
      </c>
      <c r="I7" s="162">
        <v>0</v>
      </c>
      <c r="J7" s="273">
        <v>200000</v>
      </c>
      <c r="K7" s="150">
        <v>0</v>
      </c>
      <c r="L7" s="162">
        <v>100000</v>
      </c>
    </row>
    <row r="8" spans="1:12" ht="16.899999999999999" customHeight="1">
      <c r="A8" s="276"/>
      <c r="B8" s="153"/>
      <c r="C8" s="153"/>
      <c r="D8" s="273"/>
      <c r="E8" s="241"/>
      <c r="F8" s="162"/>
      <c r="G8" s="227" t="s">
        <v>1425</v>
      </c>
      <c r="H8" s="227" t="s">
        <v>1426</v>
      </c>
      <c r="I8" s="162">
        <v>5000</v>
      </c>
      <c r="J8" s="273">
        <v>500000</v>
      </c>
      <c r="K8" s="273">
        <v>349086</v>
      </c>
      <c r="L8" s="273">
        <v>3000000</v>
      </c>
    </row>
    <row r="9" spans="1:12" ht="13.9" customHeight="1">
      <c r="A9" s="222"/>
      <c r="B9" s="108"/>
      <c r="C9" s="108"/>
      <c r="D9" s="108"/>
      <c r="E9" s="108"/>
      <c r="F9" s="108"/>
      <c r="G9" s="227" t="s">
        <v>1427</v>
      </c>
      <c r="H9" s="227" t="s">
        <v>1428</v>
      </c>
      <c r="I9" s="162">
        <v>0</v>
      </c>
      <c r="J9" s="273">
        <v>1000000</v>
      </c>
      <c r="K9" s="273">
        <v>0</v>
      </c>
      <c r="L9" s="273">
        <v>1000000</v>
      </c>
    </row>
    <row r="10" spans="1:12" ht="24">
      <c r="A10" s="276"/>
      <c r="B10" s="39"/>
      <c r="C10" s="39"/>
      <c r="D10" s="39"/>
      <c r="E10" s="39"/>
      <c r="F10" s="39"/>
      <c r="G10" s="227" t="s">
        <v>1429</v>
      </c>
      <c r="H10" s="227" t="s">
        <v>1430</v>
      </c>
      <c r="I10" s="162">
        <v>0</v>
      </c>
      <c r="J10" s="273">
        <v>1500000</v>
      </c>
      <c r="K10" s="273">
        <v>57659</v>
      </c>
      <c r="L10" s="273">
        <v>1500000</v>
      </c>
    </row>
    <row r="11" spans="1:12" ht="15" customHeight="1">
      <c r="A11" s="219"/>
      <c r="B11" s="185"/>
      <c r="C11" s="185"/>
      <c r="D11" s="147"/>
      <c r="E11" s="147"/>
      <c r="F11" s="147"/>
      <c r="G11" s="227" t="s">
        <v>1431</v>
      </c>
      <c r="H11" s="227" t="s">
        <v>1432</v>
      </c>
      <c r="I11" s="162">
        <v>9409</v>
      </c>
      <c r="J11" s="147">
        <v>200000</v>
      </c>
      <c r="K11" s="147">
        <v>162906</v>
      </c>
      <c r="L11" s="147">
        <v>200000</v>
      </c>
    </row>
    <row r="12" spans="1:12" ht="24">
      <c r="A12" s="219"/>
      <c r="B12" s="185"/>
      <c r="C12" s="185"/>
      <c r="D12" s="147"/>
      <c r="E12" s="147"/>
      <c r="F12" s="147"/>
      <c r="G12" s="227" t="s">
        <v>2616</v>
      </c>
      <c r="H12" s="227" t="s">
        <v>2617</v>
      </c>
      <c r="I12" s="162">
        <v>33892</v>
      </c>
      <c r="J12" s="147">
        <v>0</v>
      </c>
      <c r="K12" s="147">
        <v>0</v>
      </c>
      <c r="L12" s="147">
        <v>0</v>
      </c>
    </row>
    <row r="13" spans="1:12" ht="15">
      <c r="A13" s="219"/>
      <c r="B13" s="185"/>
      <c r="C13" s="185"/>
      <c r="D13" s="147"/>
      <c r="E13" s="147"/>
      <c r="F13" s="147"/>
      <c r="G13" s="135" t="s">
        <v>44</v>
      </c>
      <c r="H13" s="228" t="s">
        <v>45</v>
      </c>
      <c r="I13" s="247">
        <f>SUM(I6:I12)</f>
        <v>48301</v>
      </c>
      <c r="J13" s="277">
        <f>SUM(J6:J12)</f>
        <v>3450000</v>
      </c>
      <c r="K13" s="277">
        <f>SUM(K6:K12)</f>
        <v>569651</v>
      </c>
      <c r="L13" s="277">
        <f>SUM(L6:L12)</f>
        <v>5800000</v>
      </c>
    </row>
    <row r="14" spans="1:12" ht="15">
      <c r="A14" s="219"/>
      <c r="B14" s="185"/>
      <c r="C14" s="185"/>
      <c r="D14" s="147"/>
      <c r="E14" s="147"/>
      <c r="F14" s="147"/>
      <c r="G14" s="240"/>
      <c r="H14" s="138" t="s">
        <v>798</v>
      </c>
      <c r="I14" s="166"/>
      <c r="J14" s="273"/>
      <c r="K14" s="150"/>
      <c r="L14" s="162"/>
    </row>
    <row r="15" spans="1:12" ht="15">
      <c r="A15" s="276"/>
      <c r="B15" s="185"/>
      <c r="C15" s="185"/>
      <c r="D15" s="147"/>
      <c r="E15" s="147"/>
      <c r="F15" s="147"/>
      <c r="G15" s="240" t="s">
        <v>1433</v>
      </c>
      <c r="H15" s="227" t="s">
        <v>51</v>
      </c>
      <c r="I15" s="162">
        <v>0</v>
      </c>
      <c r="J15" s="273">
        <v>20000</v>
      </c>
      <c r="K15" s="150">
        <v>0</v>
      </c>
      <c r="L15" s="162">
        <v>100000</v>
      </c>
    </row>
    <row r="16" spans="1:12" ht="15.6" customHeight="1">
      <c r="A16" s="221"/>
      <c r="B16" s="189"/>
      <c r="C16" s="189"/>
      <c r="D16" s="147"/>
      <c r="E16" s="147"/>
      <c r="F16" s="147"/>
      <c r="G16" s="240" t="s">
        <v>1434</v>
      </c>
      <c r="H16" s="227" t="s">
        <v>1219</v>
      </c>
      <c r="I16" s="162">
        <v>0</v>
      </c>
      <c r="J16" s="273">
        <v>50000</v>
      </c>
      <c r="K16" s="150">
        <v>0</v>
      </c>
      <c r="L16" s="162">
        <v>50000</v>
      </c>
    </row>
    <row r="17" spans="1:12" ht="18" customHeight="1">
      <c r="A17" s="219"/>
      <c r="B17" s="185"/>
      <c r="C17" s="185"/>
      <c r="D17" s="147"/>
      <c r="E17" s="147"/>
      <c r="F17" s="147"/>
      <c r="G17" s="240" t="s">
        <v>1435</v>
      </c>
      <c r="H17" s="227" t="s">
        <v>61</v>
      </c>
      <c r="I17" s="162">
        <v>0</v>
      </c>
      <c r="J17" s="273">
        <v>10000</v>
      </c>
      <c r="K17" s="150">
        <v>0</v>
      </c>
      <c r="L17" s="162">
        <v>0</v>
      </c>
    </row>
    <row r="18" spans="1:12" ht="15" customHeight="1">
      <c r="A18" s="219"/>
      <c r="B18" s="185"/>
      <c r="C18" s="185"/>
      <c r="D18" s="147"/>
      <c r="E18" s="147"/>
      <c r="F18" s="147"/>
      <c r="G18" s="240" t="s">
        <v>1436</v>
      </c>
      <c r="H18" s="227" t="s">
        <v>65</v>
      </c>
      <c r="I18" s="162">
        <v>3860</v>
      </c>
      <c r="J18" s="273">
        <v>10000</v>
      </c>
      <c r="K18" s="150">
        <v>0</v>
      </c>
      <c r="L18" s="162">
        <v>10000</v>
      </c>
    </row>
    <row r="19" spans="1:12" ht="15.75" customHeight="1">
      <c r="A19" s="190"/>
      <c r="B19" s="142"/>
      <c r="C19" s="142"/>
      <c r="D19" s="142"/>
      <c r="E19" s="142"/>
      <c r="F19" s="150"/>
      <c r="G19" s="240" t="s">
        <v>1437</v>
      </c>
      <c r="H19" s="227" t="s">
        <v>67</v>
      </c>
      <c r="I19" s="162">
        <v>15711</v>
      </c>
      <c r="J19" s="273">
        <v>30000</v>
      </c>
      <c r="K19" s="150">
        <v>13311</v>
      </c>
      <c r="L19" s="162">
        <v>30000</v>
      </c>
    </row>
    <row r="20" spans="1:12" ht="15.75" customHeight="1">
      <c r="A20" s="190"/>
      <c r="B20" s="142"/>
      <c r="C20" s="142"/>
      <c r="D20" s="142"/>
      <c r="E20" s="142"/>
      <c r="F20" s="150"/>
      <c r="G20" s="240" t="s">
        <v>1438</v>
      </c>
      <c r="H20" s="227" t="s">
        <v>1439</v>
      </c>
      <c r="I20" s="162">
        <v>1917463</v>
      </c>
      <c r="J20" s="273">
        <v>2500000</v>
      </c>
      <c r="K20" s="150">
        <v>2500000</v>
      </c>
      <c r="L20" s="162">
        <v>2500000</v>
      </c>
    </row>
    <row r="21" spans="1:12" ht="24">
      <c r="A21" s="276"/>
      <c r="B21" s="153"/>
      <c r="C21" s="153"/>
      <c r="D21" s="147"/>
      <c r="E21" s="142"/>
      <c r="F21" s="147"/>
      <c r="G21" s="240" t="s">
        <v>1440</v>
      </c>
      <c r="H21" s="227" t="s">
        <v>1441</v>
      </c>
      <c r="I21" s="162">
        <v>1618221</v>
      </c>
      <c r="J21" s="273">
        <v>2500000</v>
      </c>
      <c r="K21" s="150">
        <v>2506248</v>
      </c>
      <c r="L21" s="162">
        <v>0</v>
      </c>
    </row>
    <row r="22" spans="1:12" ht="24">
      <c r="A22" s="276"/>
      <c r="B22" s="153"/>
      <c r="C22" s="153"/>
      <c r="D22" s="147"/>
      <c r="E22" s="142"/>
      <c r="F22" s="147"/>
      <c r="G22" s="240" t="s">
        <v>1442</v>
      </c>
      <c r="H22" s="227" t="s">
        <v>1443</v>
      </c>
      <c r="I22" s="162">
        <v>0</v>
      </c>
      <c r="J22" s="273">
        <v>50000</v>
      </c>
      <c r="K22" s="150">
        <v>8000</v>
      </c>
      <c r="L22" s="162">
        <v>50000</v>
      </c>
    </row>
    <row r="23" spans="1:12" ht="15" customHeight="1">
      <c r="A23" s="222"/>
      <c r="B23" s="185"/>
      <c r="C23" s="185"/>
      <c r="D23" s="108"/>
      <c r="E23" s="108"/>
      <c r="F23" s="108"/>
      <c r="G23" s="240" t="s">
        <v>1444</v>
      </c>
      <c r="H23" s="227" t="s">
        <v>1445</v>
      </c>
      <c r="I23" s="162">
        <v>0</v>
      </c>
      <c r="J23" s="273">
        <v>30000</v>
      </c>
      <c r="K23" s="150">
        <v>2000</v>
      </c>
      <c r="L23" s="162">
        <v>30000</v>
      </c>
    </row>
    <row r="24" spans="1:12" ht="39.75" customHeight="1">
      <c r="A24" s="222"/>
      <c r="B24" s="185"/>
      <c r="C24" s="185"/>
      <c r="D24" s="108"/>
      <c r="E24" s="150"/>
      <c r="F24" s="108"/>
      <c r="G24" s="240" t="s">
        <v>1446</v>
      </c>
      <c r="H24" s="227" t="s">
        <v>1447</v>
      </c>
      <c r="I24" s="162">
        <v>0</v>
      </c>
      <c r="J24" s="273">
        <v>200000</v>
      </c>
      <c r="K24" s="273">
        <v>2000</v>
      </c>
      <c r="L24" s="273">
        <v>50000</v>
      </c>
    </row>
    <row r="25" spans="1:12" ht="12" customHeight="1">
      <c r="A25" s="222"/>
      <c r="B25" s="185"/>
      <c r="C25" s="185"/>
      <c r="D25" s="108"/>
      <c r="E25" s="150"/>
      <c r="F25" s="108"/>
      <c r="G25" s="430" t="s">
        <v>2831</v>
      </c>
      <c r="H25" s="227" t="s">
        <v>2841</v>
      </c>
      <c r="I25" s="162">
        <v>0</v>
      </c>
      <c r="J25" s="273">
        <v>0</v>
      </c>
      <c r="K25" s="150">
        <v>0</v>
      </c>
      <c r="L25" s="162">
        <v>50000</v>
      </c>
    </row>
    <row r="26" spans="1:12" ht="15">
      <c r="A26" s="191"/>
      <c r="B26" s="39"/>
      <c r="C26" s="39"/>
      <c r="D26" s="39"/>
      <c r="E26" s="150"/>
      <c r="F26" s="39"/>
      <c r="G26" s="230" t="s">
        <v>2831</v>
      </c>
      <c r="H26" s="161" t="s">
        <v>2842</v>
      </c>
      <c r="I26" s="310">
        <v>0</v>
      </c>
      <c r="J26" s="161">
        <v>0</v>
      </c>
      <c r="K26" s="461">
        <v>0</v>
      </c>
      <c r="L26" s="162">
        <v>100000</v>
      </c>
    </row>
    <row r="27" spans="1:12" ht="15">
      <c r="A27" s="191"/>
      <c r="B27" s="39"/>
      <c r="C27" s="39"/>
      <c r="D27" s="39"/>
      <c r="E27" s="39"/>
      <c r="F27" s="39"/>
      <c r="G27" s="230" t="s">
        <v>2831</v>
      </c>
      <c r="H27" s="227" t="s">
        <v>2843</v>
      </c>
      <c r="I27" s="162">
        <v>0</v>
      </c>
      <c r="J27" s="273">
        <v>0</v>
      </c>
      <c r="K27" s="273">
        <v>0</v>
      </c>
      <c r="L27" s="162">
        <v>10000</v>
      </c>
    </row>
    <row r="28" spans="1:12" ht="15">
      <c r="A28" s="191"/>
      <c r="B28" s="39"/>
      <c r="C28" s="39"/>
      <c r="D28" s="39"/>
      <c r="E28" s="39"/>
      <c r="F28" s="39"/>
      <c r="G28" s="230" t="s">
        <v>2831</v>
      </c>
      <c r="H28" s="39" t="s">
        <v>2844</v>
      </c>
      <c r="I28" s="311">
        <v>0</v>
      </c>
      <c r="J28" s="39">
        <v>0</v>
      </c>
      <c r="K28" s="451">
        <v>0</v>
      </c>
      <c r="L28" s="162">
        <v>10000</v>
      </c>
    </row>
    <row r="29" spans="1:12" ht="15">
      <c r="A29" s="191"/>
      <c r="B29" s="154"/>
      <c r="C29" s="154"/>
      <c r="D29" s="154"/>
      <c r="E29" s="154"/>
      <c r="F29" s="39"/>
      <c r="G29" s="191" t="s">
        <v>2831</v>
      </c>
      <c r="H29" s="39" t="s">
        <v>2845</v>
      </c>
      <c r="I29" s="311">
        <v>0</v>
      </c>
      <c r="J29" s="273">
        <v>0</v>
      </c>
      <c r="K29" s="273">
        <v>0</v>
      </c>
      <c r="L29" s="273">
        <v>50000</v>
      </c>
    </row>
    <row r="30" spans="1:12" ht="15">
      <c r="A30" s="191"/>
      <c r="B30" s="39"/>
      <c r="C30" s="39"/>
      <c r="D30" s="39"/>
      <c r="E30" s="39"/>
      <c r="F30" s="39"/>
      <c r="G30" s="191" t="s">
        <v>2831</v>
      </c>
      <c r="H30" s="39" t="s">
        <v>2846</v>
      </c>
      <c r="I30" s="311">
        <v>0</v>
      </c>
      <c r="J30" s="273">
        <v>0</v>
      </c>
      <c r="K30" s="273">
        <v>0</v>
      </c>
      <c r="L30" s="273">
        <v>10000</v>
      </c>
    </row>
    <row r="31" spans="1:12" ht="15">
      <c r="A31" s="191"/>
      <c r="B31" s="39"/>
      <c r="C31" s="39"/>
      <c r="D31" s="39"/>
      <c r="E31" s="39"/>
      <c r="F31" s="39"/>
      <c r="G31" s="135" t="s">
        <v>115</v>
      </c>
      <c r="H31" s="228" t="s">
        <v>116</v>
      </c>
      <c r="I31" s="247">
        <f>SUM(I15:I28)</f>
        <v>3555255</v>
      </c>
      <c r="J31" s="277">
        <f>SUM(J15:J28)</f>
        <v>5400000</v>
      </c>
      <c r="K31" s="277">
        <f>SUM(K15:K26)</f>
        <v>5031559</v>
      </c>
      <c r="L31" s="277">
        <f>SUM(L15:L30)</f>
        <v>3050000</v>
      </c>
    </row>
    <row r="32" spans="1:12" ht="15">
      <c r="A32" s="191"/>
      <c r="B32" s="39"/>
      <c r="C32" s="39"/>
      <c r="D32" s="39"/>
      <c r="E32" s="39"/>
      <c r="F32" s="39"/>
      <c r="G32" s="227"/>
      <c r="H32" s="227"/>
      <c r="I32" s="162"/>
      <c r="J32" s="273"/>
      <c r="K32" s="273"/>
      <c r="L32" s="273"/>
    </row>
    <row r="33" spans="1:13" ht="15">
      <c r="A33" s="191"/>
      <c r="B33" s="39"/>
      <c r="C33" s="39"/>
      <c r="D33" s="154"/>
      <c r="E33" s="154"/>
      <c r="F33" s="155"/>
      <c r="G33" s="187"/>
      <c r="H33" s="39"/>
      <c r="I33" s="311"/>
      <c r="J33" s="273"/>
      <c r="K33" s="273"/>
      <c r="L33" s="273"/>
    </row>
    <row r="34" spans="1:13" ht="15">
      <c r="A34" s="191"/>
      <c r="B34" s="39"/>
      <c r="C34" s="39"/>
      <c r="D34" s="39"/>
      <c r="E34" s="39"/>
      <c r="F34" s="39"/>
      <c r="G34" s="187"/>
      <c r="H34" s="39"/>
      <c r="I34" s="311"/>
      <c r="J34" s="273"/>
      <c r="K34" s="273"/>
      <c r="L34" s="273"/>
    </row>
    <row r="35" spans="1:13" ht="15">
      <c r="A35" s="191"/>
      <c r="B35" s="39"/>
      <c r="C35" s="39"/>
      <c r="D35" s="39"/>
      <c r="E35" s="39"/>
      <c r="F35" s="39"/>
      <c r="G35" s="187"/>
      <c r="H35" s="39"/>
      <c r="I35" s="311"/>
      <c r="J35" s="273"/>
      <c r="K35" s="273"/>
      <c r="L35" s="273"/>
    </row>
    <row r="36" spans="1:13" ht="15">
      <c r="A36" s="191"/>
      <c r="B36" s="39"/>
      <c r="C36" s="39"/>
      <c r="D36" s="39"/>
      <c r="E36" s="39"/>
      <c r="F36" s="39"/>
      <c r="G36" s="187"/>
      <c r="H36" s="39"/>
      <c r="I36" s="311"/>
      <c r="J36" s="273"/>
      <c r="K36" s="273"/>
      <c r="L36" s="273"/>
    </row>
    <row r="37" spans="1:13" ht="15">
      <c r="A37" s="191"/>
      <c r="B37" s="39"/>
      <c r="C37" s="39"/>
      <c r="D37" s="39"/>
      <c r="E37" s="39"/>
      <c r="F37" s="39"/>
      <c r="G37" s="187"/>
      <c r="H37" s="39"/>
      <c r="I37" s="311"/>
      <c r="J37" s="273"/>
      <c r="K37" s="273"/>
      <c r="L37" s="273"/>
    </row>
    <row r="38" spans="1:13" ht="15">
      <c r="A38" s="191"/>
      <c r="B38" s="39"/>
      <c r="C38" s="39"/>
      <c r="D38" s="39"/>
      <c r="E38" s="39"/>
      <c r="F38" s="39"/>
    </row>
    <row r="39" spans="1:13" ht="15">
      <c r="A39" s="191"/>
      <c r="B39" s="39"/>
      <c r="C39" s="39"/>
      <c r="D39" s="39"/>
      <c r="E39" s="39"/>
      <c r="F39" s="39"/>
      <c r="G39" s="187"/>
      <c r="H39" s="39"/>
      <c r="I39" s="311"/>
      <c r="J39" s="39"/>
      <c r="K39" s="451"/>
      <c r="L39" s="39"/>
    </row>
    <row r="40" spans="1:13" ht="15">
      <c r="A40" s="191"/>
      <c r="B40" s="39"/>
      <c r="C40" s="39"/>
      <c r="D40" s="39"/>
      <c r="E40" s="39"/>
      <c r="F40" s="39"/>
      <c r="G40" s="187"/>
      <c r="H40" s="39"/>
      <c r="I40" s="311"/>
      <c r="J40" s="39"/>
      <c r="K40" s="451"/>
      <c r="L40" s="39"/>
    </row>
    <row r="41" spans="1:13" ht="7.9" customHeight="1">
      <c r="A41" s="191"/>
      <c r="B41" s="39"/>
      <c r="C41" s="39"/>
      <c r="D41" s="39"/>
      <c r="E41" s="39"/>
      <c r="F41" s="39"/>
      <c r="G41" s="198"/>
      <c r="H41" s="51"/>
      <c r="I41" s="312"/>
      <c r="J41" s="267"/>
      <c r="K41" s="155"/>
      <c r="L41" s="267"/>
    </row>
    <row r="42" spans="1:13" ht="17.45" customHeight="1">
      <c r="A42" s="191"/>
      <c r="B42" s="39"/>
      <c r="C42" s="39"/>
      <c r="D42" s="39"/>
      <c r="E42" s="39"/>
      <c r="F42" s="39"/>
      <c r="G42" s="187"/>
      <c r="H42" s="146"/>
      <c r="I42" s="260"/>
      <c r="J42" s="142"/>
      <c r="K42" s="150"/>
      <c r="L42" s="143"/>
    </row>
    <row r="43" spans="1:13" ht="17.45" customHeight="1">
      <c r="A43" s="196"/>
      <c r="B43" s="39"/>
      <c r="C43" s="39"/>
      <c r="D43" s="39"/>
      <c r="E43" s="39"/>
      <c r="F43" s="36"/>
      <c r="G43" s="244"/>
      <c r="H43" s="36"/>
      <c r="I43" s="261"/>
      <c r="J43" s="36"/>
      <c r="K43" s="452"/>
      <c r="L43" s="36"/>
    </row>
    <row r="44" spans="1:13" ht="17.45" customHeight="1">
      <c r="A44" s="245"/>
      <c r="B44" s="294" t="s">
        <v>205</v>
      </c>
      <c r="C44" s="294">
        <v>0</v>
      </c>
      <c r="D44" s="277">
        <f>SUM(D6:D43)</f>
        <v>1500000</v>
      </c>
      <c r="E44" s="277">
        <f>SUM(E6:E43)</f>
        <v>884218</v>
      </c>
      <c r="F44" s="277">
        <f>SUM(F6:F43)</f>
        <v>1500000</v>
      </c>
      <c r="G44" s="130"/>
      <c r="H44" s="138" t="s">
        <v>117</v>
      </c>
      <c r="I44" s="166">
        <f>I13+I31</f>
        <v>3603556</v>
      </c>
      <c r="J44" s="166">
        <f>J13+J31</f>
        <v>8850000</v>
      </c>
      <c r="K44" s="166">
        <f>K13+K31</f>
        <v>5601210</v>
      </c>
      <c r="L44" s="166">
        <f>L13+L31</f>
        <v>8850000</v>
      </c>
    </row>
    <row r="45" spans="1:13" ht="17.45" customHeight="1">
      <c r="A45" s="234"/>
      <c r="B45" s="37"/>
      <c r="C45" s="37"/>
      <c r="D45" s="256"/>
      <c r="E45" s="37"/>
      <c r="F45" s="64"/>
      <c r="G45" s="361" t="s">
        <v>2240</v>
      </c>
      <c r="H45" s="48"/>
      <c r="I45" s="48"/>
      <c r="J45" s="296"/>
      <c r="K45" s="458"/>
      <c r="L45" s="297"/>
    </row>
    <row r="46" spans="1:13" s="3" customFormat="1" ht="17.45" customHeight="1">
      <c r="A46" s="4"/>
      <c r="G46" s="91"/>
      <c r="H46" s="60"/>
      <c r="I46" s="60"/>
      <c r="J46" s="61"/>
      <c r="K46" s="459"/>
      <c r="L46" s="62"/>
      <c r="M46" s="49"/>
    </row>
    <row r="47" spans="1:13" s="3" customFormat="1" ht="15">
      <c r="A47" s="4"/>
      <c r="G47" s="86"/>
      <c r="K47" s="450"/>
    </row>
    <row r="48" spans="1:13" s="3" customFormat="1" ht="15">
      <c r="A48" s="4"/>
      <c r="G48" s="25"/>
      <c r="H48" s="64"/>
      <c r="I48" s="64"/>
      <c r="J48" s="64"/>
      <c r="K48" s="460"/>
      <c r="L48" s="64"/>
    </row>
    <row r="49" spans="1:12" s="3" customFormat="1" ht="15">
      <c r="A49" s="4"/>
      <c r="G49" s="87"/>
      <c r="H49" s="60"/>
      <c r="I49" s="60"/>
      <c r="J49" s="66"/>
      <c r="K49" s="56"/>
      <c r="L49" s="66"/>
    </row>
    <row r="50" spans="1:12" s="3" customFormat="1" ht="15">
      <c r="A50" s="4"/>
      <c r="G50" s="87"/>
      <c r="H50" s="60"/>
      <c r="I50" s="60"/>
      <c r="J50" s="66"/>
      <c r="K50" s="56"/>
      <c r="L50" s="66"/>
    </row>
    <row r="51" spans="1:12" s="3" customFormat="1" ht="15.75">
      <c r="A51" s="4"/>
      <c r="G51" s="87"/>
      <c r="H51" s="551"/>
      <c r="I51" s="552"/>
      <c r="J51" s="552"/>
      <c r="K51" s="552"/>
      <c r="L51" s="552"/>
    </row>
    <row r="52" spans="1:12" s="3" customFormat="1" ht="15.75">
      <c r="A52" s="4"/>
      <c r="G52" s="88"/>
      <c r="H52" s="553"/>
      <c r="I52" s="552"/>
      <c r="J52" s="552"/>
      <c r="K52" s="552"/>
      <c r="L52" s="552"/>
    </row>
    <row r="53" spans="1:12" s="3" customFormat="1" ht="15.75">
      <c r="A53" s="4"/>
      <c r="G53" s="88"/>
      <c r="H53" s="551"/>
      <c r="I53" s="552"/>
      <c r="J53" s="552"/>
      <c r="K53" s="552"/>
      <c r="L53" s="552"/>
    </row>
    <row r="54" spans="1:12" s="3" customFormat="1" ht="15.75">
      <c r="A54" s="4"/>
      <c r="G54" s="88"/>
      <c r="H54" s="551"/>
      <c r="I54" s="552"/>
      <c r="J54" s="552"/>
      <c r="K54" s="552"/>
      <c r="L54" s="552"/>
    </row>
    <row r="55" spans="1:12" s="3" customFormat="1" ht="15.75">
      <c r="A55" s="4"/>
      <c r="G55" s="60"/>
      <c r="H55" s="551"/>
      <c r="I55" s="552"/>
      <c r="J55" s="552"/>
      <c r="K55" s="552"/>
      <c r="L55" s="552"/>
    </row>
    <row r="56" spans="1:12" s="3" customFormat="1" ht="15.75">
      <c r="A56" s="4"/>
      <c r="G56" s="60"/>
      <c r="H56" s="551"/>
      <c r="I56" s="552"/>
      <c r="J56" s="552"/>
      <c r="K56" s="552"/>
      <c r="L56" s="552"/>
    </row>
    <row r="57" spans="1:12" s="3" customFormat="1" ht="15.75">
      <c r="A57" s="4"/>
      <c r="F57" s="49"/>
      <c r="G57" s="60"/>
      <c r="H57" s="551"/>
      <c r="I57" s="552"/>
      <c r="J57" s="552"/>
      <c r="K57" s="552"/>
      <c r="L57" s="552"/>
    </row>
    <row r="58" spans="1:12" s="3" customFormat="1" ht="15.75">
      <c r="A58" s="4"/>
      <c r="G58" s="88"/>
      <c r="H58" s="551"/>
      <c r="I58" s="552"/>
      <c r="J58" s="552"/>
      <c r="K58" s="552"/>
      <c r="L58" s="552"/>
    </row>
    <row r="59" spans="1:12" s="3" customFormat="1" ht="15.75">
      <c r="A59" s="4"/>
      <c r="G59" s="88"/>
      <c r="H59" s="551"/>
      <c r="I59" s="552"/>
      <c r="J59" s="552"/>
      <c r="K59" s="552"/>
      <c r="L59" s="552"/>
    </row>
    <row r="60" spans="1:12" s="3" customFormat="1" ht="15.75">
      <c r="A60" s="4"/>
      <c r="G60" s="25"/>
      <c r="H60" s="551"/>
      <c r="I60" s="552"/>
      <c r="J60" s="552"/>
      <c r="K60" s="552"/>
      <c r="L60" s="552"/>
    </row>
    <row r="61" spans="1:12" s="3" customFormat="1" ht="15.75">
      <c r="A61" s="4"/>
      <c r="G61" s="25"/>
      <c r="H61" s="551"/>
      <c r="I61" s="552"/>
      <c r="J61" s="552"/>
      <c r="K61" s="552"/>
      <c r="L61" s="552"/>
    </row>
    <row r="62" spans="1:12" s="3" customFormat="1" ht="15.75">
      <c r="A62" s="4"/>
      <c r="G62" s="25"/>
      <c r="H62" s="551"/>
      <c r="I62" s="552"/>
      <c r="J62" s="552"/>
      <c r="K62" s="552"/>
      <c r="L62" s="552"/>
    </row>
    <row r="63" spans="1:12" s="3" customFormat="1" ht="15.75">
      <c r="A63" s="4"/>
      <c r="G63" s="25"/>
      <c r="H63" s="551"/>
      <c r="I63" s="552"/>
      <c r="J63" s="552"/>
      <c r="K63" s="552"/>
      <c r="L63" s="552"/>
    </row>
    <row r="64" spans="1:12" s="3" customFormat="1" ht="15.75">
      <c r="A64" s="4"/>
      <c r="G64" s="25"/>
      <c r="H64" s="554"/>
      <c r="I64" s="555"/>
      <c r="J64" s="555"/>
      <c r="K64" s="555"/>
      <c r="L64" s="555"/>
    </row>
    <row r="65" spans="1:12" s="3" customFormat="1" ht="15.75">
      <c r="A65" s="4"/>
      <c r="G65" s="25"/>
      <c r="H65" s="551"/>
      <c r="I65" s="552"/>
      <c r="J65" s="552"/>
      <c r="K65" s="552"/>
      <c r="L65" s="552"/>
    </row>
    <row r="66" spans="1:12" s="3" customFormat="1" ht="15.75">
      <c r="A66" s="4"/>
      <c r="G66" s="25"/>
      <c r="H66" s="554"/>
      <c r="I66" s="555"/>
      <c r="J66" s="555"/>
      <c r="K66" s="555"/>
      <c r="L66" s="555"/>
    </row>
    <row r="67" spans="1:12" s="3" customFormat="1" ht="15.75">
      <c r="A67" s="4"/>
      <c r="G67" s="25"/>
      <c r="H67" s="554"/>
      <c r="I67" s="555"/>
      <c r="J67" s="555"/>
      <c r="K67" s="555"/>
      <c r="L67" s="555"/>
    </row>
    <row r="68" spans="1:12" s="3" customFormat="1" ht="15.75">
      <c r="A68" s="4"/>
      <c r="G68" s="25"/>
      <c r="H68" s="551"/>
      <c r="I68" s="552"/>
      <c r="J68" s="552"/>
      <c r="K68" s="552"/>
      <c r="L68" s="552"/>
    </row>
    <row r="69" spans="1:12" s="3" customFormat="1" ht="15.75">
      <c r="A69" s="4"/>
      <c r="G69" s="25"/>
      <c r="H69" s="554"/>
      <c r="I69" s="555"/>
      <c r="J69" s="555"/>
      <c r="K69" s="555"/>
      <c r="L69" s="555"/>
    </row>
    <row r="70" spans="1:12" s="3" customFormat="1" ht="15.75">
      <c r="A70" s="4"/>
      <c r="G70" s="25"/>
      <c r="H70" s="551"/>
      <c r="I70" s="552"/>
      <c r="J70" s="552"/>
      <c r="K70" s="552"/>
      <c r="L70" s="552"/>
    </row>
    <row r="71" spans="1:12" s="3" customFormat="1" ht="15.75">
      <c r="A71" s="4"/>
      <c r="G71" s="25"/>
      <c r="H71" s="551"/>
      <c r="I71" s="552"/>
      <c r="J71" s="552"/>
      <c r="K71" s="552"/>
      <c r="L71" s="552"/>
    </row>
    <row r="72" spans="1:12" s="3" customFormat="1" ht="15.75">
      <c r="A72" s="4"/>
      <c r="G72" s="25"/>
      <c r="H72" s="551"/>
      <c r="I72" s="552"/>
      <c r="J72" s="552"/>
      <c r="K72" s="552"/>
      <c r="L72" s="552"/>
    </row>
    <row r="73" spans="1:12" s="3" customFormat="1" ht="15.75">
      <c r="A73" s="4"/>
      <c r="G73" s="25"/>
      <c r="H73" s="551"/>
      <c r="I73" s="552"/>
      <c r="J73" s="552"/>
      <c r="K73" s="552"/>
      <c r="L73" s="552"/>
    </row>
    <row r="74" spans="1:12" s="3" customFormat="1" ht="15.75">
      <c r="A74" s="4"/>
      <c r="G74" s="25"/>
      <c r="H74" s="551"/>
      <c r="I74" s="552"/>
      <c r="J74" s="552"/>
      <c r="K74" s="552"/>
      <c r="L74" s="552"/>
    </row>
    <row r="75" spans="1:12" s="3" customFormat="1" ht="15.75">
      <c r="A75" s="4"/>
      <c r="G75" s="25"/>
      <c r="H75" s="556"/>
      <c r="I75" s="552"/>
      <c r="J75" s="552"/>
      <c r="K75" s="552"/>
      <c r="L75" s="552"/>
    </row>
    <row r="76" spans="1:12" s="3" customFormat="1" ht="15.75">
      <c r="A76" s="4"/>
      <c r="G76" s="25"/>
      <c r="H76" s="551"/>
      <c r="I76" s="552"/>
      <c r="J76" s="552"/>
      <c r="K76" s="552"/>
      <c r="L76" s="552"/>
    </row>
    <row r="77" spans="1:12" s="3" customFormat="1" ht="15.75">
      <c r="A77" s="4"/>
      <c r="G77" s="25"/>
      <c r="H77" s="551"/>
      <c r="I77" s="552"/>
      <c r="J77" s="552"/>
      <c r="K77" s="552"/>
      <c r="L77" s="552"/>
    </row>
    <row r="78" spans="1:12" s="3" customFormat="1" ht="15.75">
      <c r="A78" s="4"/>
      <c r="G78" s="25"/>
      <c r="H78" s="551"/>
      <c r="I78" s="552"/>
      <c r="J78" s="552"/>
      <c r="K78" s="552"/>
      <c r="L78" s="552"/>
    </row>
    <row r="79" spans="1:12" s="3" customFormat="1" ht="15">
      <c r="A79" s="4"/>
      <c r="G79" s="25"/>
      <c r="K79" s="450"/>
    </row>
    <row r="80" spans="1:12" s="3" customFormat="1" ht="15">
      <c r="A80" s="4"/>
      <c r="G80" s="25"/>
      <c r="K80" s="450"/>
    </row>
    <row r="81" spans="1:12" s="3" customFormat="1" ht="15">
      <c r="A81" s="4"/>
      <c r="G81" s="25"/>
      <c r="K81" s="450"/>
    </row>
    <row r="82" spans="1:12" s="3" customFormat="1" ht="15">
      <c r="A82" s="4"/>
      <c r="G82" s="25"/>
      <c r="K82" s="450"/>
    </row>
    <row r="83" spans="1:12" s="3" customFormat="1" ht="15">
      <c r="A83" s="4"/>
      <c r="G83" s="25"/>
      <c r="K83" s="450"/>
    </row>
    <row r="84" spans="1:12" s="3" customFormat="1" ht="15">
      <c r="A84" s="4"/>
      <c r="G84" s="25"/>
      <c r="K84" s="450"/>
    </row>
    <row r="85" spans="1:12" s="3" customFormat="1" ht="15">
      <c r="A85" s="4"/>
      <c r="G85" s="25"/>
      <c r="K85" s="450"/>
    </row>
    <row r="86" spans="1:12" s="3" customFormat="1" ht="15">
      <c r="A86" s="4"/>
      <c r="G86" s="25"/>
      <c r="K86" s="450"/>
    </row>
    <row r="87" spans="1:12" s="3" customFormat="1" ht="15">
      <c r="A87" s="4"/>
      <c r="G87" s="25"/>
      <c r="K87" s="450"/>
    </row>
    <row r="88" spans="1:12" s="3" customFormat="1" ht="15">
      <c r="A88" s="4"/>
      <c r="G88" s="25"/>
      <c r="K88" s="450"/>
    </row>
    <row r="89" spans="1:12" s="3" customFormat="1" ht="15">
      <c r="A89" s="4"/>
      <c r="G89" s="25"/>
      <c r="K89" s="450"/>
    </row>
    <row r="90" spans="1:12" s="3" customFormat="1" ht="15">
      <c r="A90" s="4"/>
      <c r="G90" s="25"/>
      <c r="K90" s="450"/>
    </row>
    <row r="91" spans="1:12" s="3" customFormat="1" ht="15">
      <c r="A91" s="4"/>
      <c r="G91" s="25"/>
      <c r="K91" s="450"/>
    </row>
    <row r="92" spans="1:12" s="3" customFormat="1" ht="15">
      <c r="A92" s="4"/>
      <c r="G92" s="25"/>
      <c r="K92" s="450"/>
    </row>
    <row r="93" spans="1:12" s="3" customFormat="1" ht="15">
      <c r="A93" s="73"/>
      <c r="B93" s="22" t="s">
        <v>2241</v>
      </c>
      <c r="C93" s="22"/>
      <c r="D93" s="70"/>
      <c r="E93" s="70"/>
      <c r="F93" s="71"/>
      <c r="G93" s="25"/>
      <c r="H93" s="98"/>
      <c r="I93" s="98"/>
      <c r="J93" s="69"/>
      <c r="K93" s="69"/>
      <c r="L93" s="69"/>
    </row>
    <row r="94" spans="1:12" s="3" customFormat="1" ht="15">
      <c r="A94" s="4"/>
      <c r="G94" s="99"/>
      <c r="K94" s="450"/>
    </row>
    <row r="95" spans="1:12" s="3" customFormat="1" ht="15">
      <c r="A95" s="4"/>
      <c r="G95" s="25"/>
      <c r="K95" s="450"/>
    </row>
    <row r="96" spans="1:12" s="3" customFormat="1" ht="15">
      <c r="A96" s="4"/>
      <c r="G96" s="25"/>
      <c r="K96" s="450"/>
    </row>
    <row r="97" spans="1:11" s="3" customFormat="1" ht="15">
      <c r="A97" s="4"/>
      <c r="G97" s="25"/>
      <c r="K97" s="450"/>
    </row>
    <row r="98" spans="1:11" s="3" customFormat="1" ht="15">
      <c r="A98" s="4"/>
      <c r="G98" s="25"/>
      <c r="K98" s="450"/>
    </row>
    <row r="99" spans="1:11" s="3" customFormat="1" ht="15">
      <c r="A99" s="4"/>
      <c r="G99" s="25"/>
      <c r="K99" s="450"/>
    </row>
    <row r="100" spans="1:11" s="3" customFormat="1" ht="15">
      <c r="A100" s="4"/>
      <c r="G100" s="25"/>
      <c r="K100" s="450"/>
    </row>
    <row r="101" spans="1:11" s="3" customFormat="1" ht="15">
      <c r="A101" s="4"/>
      <c r="G101" s="25"/>
      <c r="K101" s="450"/>
    </row>
    <row r="102" spans="1:11" s="3" customFormat="1" ht="15">
      <c r="A102" s="4"/>
      <c r="G102" s="25"/>
      <c r="K102" s="450"/>
    </row>
    <row r="103" spans="1:11" s="3" customFormat="1" ht="15">
      <c r="A103" s="4"/>
      <c r="G103" s="25"/>
      <c r="K103" s="450"/>
    </row>
    <row r="104" spans="1:11" s="3" customFormat="1" ht="15">
      <c r="A104" s="4"/>
      <c r="G104" s="25"/>
      <c r="K104" s="450"/>
    </row>
    <row r="105" spans="1:11" s="3" customFormat="1" ht="15">
      <c r="A105" s="4"/>
      <c r="G105" s="25"/>
      <c r="K105" s="450"/>
    </row>
    <row r="106" spans="1:11" s="3" customFormat="1" ht="15">
      <c r="A106" s="4"/>
      <c r="G106" s="25"/>
      <c r="K106" s="450"/>
    </row>
    <row r="107" spans="1:11" s="3" customFormat="1" ht="15">
      <c r="A107" s="4"/>
      <c r="G107" s="25"/>
      <c r="K107" s="450"/>
    </row>
    <row r="108" spans="1:11" s="3" customFormat="1" ht="15">
      <c r="A108" s="4"/>
      <c r="G108" s="25"/>
      <c r="K108" s="450"/>
    </row>
    <row r="109" spans="1:11" s="3" customFormat="1" ht="15">
      <c r="A109" s="4"/>
      <c r="G109" s="25"/>
      <c r="K109" s="450"/>
    </row>
    <row r="110" spans="1:11" s="3" customFormat="1" ht="15">
      <c r="A110" s="4"/>
      <c r="G110" s="25"/>
      <c r="K110" s="450"/>
    </row>
    <row r="111" spans="1:11" s="3" customFormat="1" ht="15">
      <c r="A111" s="4"/>
      <c r="G111" s="25"/>
      <c r="K111" s="450"/>
    </row>
    <row r="112" spans="1:11" s="3" customFormat="1" ht="15">
      <c r="A112" s="4"/>
      <c r="G112" s="25"/>
      <c r="K112" s="450"/>
    </row>
    <row r="113" spans="1:11" s="3" customFormat="1" ht="15">
      <c r="A113" s="4"/>
      <c r="G113" s="25"/>
      <c r="K113" s="450"/>
    </row>
    <row r="114" spans="1:11" s="3" customFormat="1" ht="15">
      <c r="A114" s="4"/>
      <c r="G114" s="25"/>
      <c r="K114" s="450"/>
    </row>
    <row r="115" spans="1:11" s="3" customFormat="1" ht="15">
      <c r="A115" s="4"/>
      <c r="G115" s="25"/>
      <c r="K115" s="450"/>
    </row>
    <row r="116" spans="1:11" s="3" customFormat="1" ht="15">
      <c r="A116" s="4"/>
      <c r="G116" s="25"/>
      <c r="K116" s="450"/>
    </row>
    <row r="117" spans="1:11" s="3" customFormat="1" ht="15">
      <c r="A117" s="4"/>
      <c r="G117" s="25"/>
      <c r="K117" s="450"/>
    </row>
    <row r="118" spans="1:11" s="3" customFormat="1" ht="15">
      <c r="A118" s="4"/>
      <c r="G118" s="25"/>
      <c r="K118" s="450"/>
    </row>
    <row r="119" spans="1:11" s="3" customFormat="1" ht="15">
      <c r="A119" s="4"/>
      <c r="G119" s="25"/>
      <c r="K119" s="450"/>
    </row>
    <row r="120" spans="1:11" s="3" customFormat="1" ht="15">
      <c r="A120" s="4"/>
      <c r="G120" s="25"/>
      <c r="K120" s="450"/>
    </row>
    <row r="121" spans="1:11" s="3" customFormat="1" ht="15">
      <c r="A121" s="4"/>
      <c r="G121" s="25"/>
      <c r="K121" s="450"/>
    </row>
    <row r="122" spans="1:11" s="3" customFormat="1" ht="15">
      <c r="A122" s="4"/>
      <c r="G122" s="25"/>
      <c r="K122" s="450"/>
    </row>
    <row r="123" spans="1:11" s="3" customFormat="1" ht="15">
      <c r="A123" s="4"/>
      <c r="G123" s="25"/>
      <c r="K123" s="450"/>
    </row>
    <row r="124" spans="1:11" s="3" customFormat="1" ht="15">
      <c r="A124" s="4"/>
      <c r="G124" s="25"/>
      <c r="K124" s="450"/>
    </row>
    <row r="125" spans="1:11" s="3" customFormat="1" ht="15">
      <c r="A125" s="4"/>
      <c r="G125" s="25"/>
      <c r="K125" s="450"/>
    </row>
    <row r="126" spans="1:11" s="3" customFormat="1" ht="15">
      <c r="A126" s="4"/>
      <c r="G126" s="25"/>
      <c r="K126" s="450"/>
    </row>
    <row r="127" spans="1:11" s="3" customFormat="1" ht="15">
      <c r="A127" s="4"/>
      <c r="G127" s="25"/>
      <c r="K127" s="450"/>
    </row>
    <row r="128" spans="1:11" s="3" customFormat="1" ht="15">
      <c r="A128" s="4"/>
      <c r="G128" s="25"/>
      <c r="K128" s="450"/>
    </row>
    <row r="129" spans="1:11" s="3" customFormat="1" ht="15">
      <c r="A129" s="4"/>
      <c r="G129" s="25"/>
      <c r="K129" s="450"/>
    </row>
    <row r="130" spans="1:11" s="3" customFormat="1" ht="15">
      <c r="A130" s="4"/>
      <c r="G130" s="25"/>
      <c r="K130" s="450"/>
    </row>
    <row r="131" spans="1:11" s="3" customFormat="1" ht="15">
      <c r="A131" s="4"/>
      <c r="G131" s="25"/>
      <c r="K131" s="450"/>
    </row>
    <row r="132" spans="1:11" s="3" customFormat="1" ht="15">
      <c r="A132" s="4"/>
      <c r="G132" s="25"/>
      <c r="K132" s="450"/>
    </row>
    <row r="133" spans="1:11" s="3" customFormat="1" ht="15">
      <c r="A133" s="4"/>
      <c r="G133" s="25"/>
      <c r="K133" s="450"/>
    </row>
    <row r="134" spans="1:11" s="3" customFormat="1" ht="15">
      <c r="A134" s="4"/>
      <c r="G134" s="25"/>
      <c r="K134" s="450"/>
    </row>
    <row r="135" spans="1:11" s="3" customFormat="1" ht="15">
      <c r="A135" s="4"/>
      <c r="G135" s="25"/>
      <c r="K135" s="450"/>
    </row>
    <row r="136" spans="1:11" s="3" customFormat="1" ht="15">
      <c r="A136" s="4"/>
      <c r="G136" s="25"/>
      <c r="K136" s="450"/>
    </row>
    <row r="137" spans="1:11" s="3" customFormat="1" ht="15">
      <c r="A137" s="4"/>
      <c r="G137" s="25"/>
      <c r="K137" s="450"/>
    </row>
    <row r="138" spans="1:11" s="3" customFormat="1" ht="15">
      <c r="A138" s="4"/>
      <c r="G138" s="25"/>
      <c r="K138" s="450"/>
    </row>
    <row r="139" spans="1:11" s="3" customFormat="1" ht="15">
      <c r="A139" s="4"/>
      <c r="G139" s="25"/>
      <c r="K139" s="450"/>
    </row>
    <row r="140" spans="1:11" s="3" customFormat="1" ht="15">
      <c r="A140" s="4"/>
      <c r="G140" s="25"/>
      <c r="K140" s="450"/>
    </row>
    <row r="141" spans="1:11" s="3" customFormat="1" ht="15">
      <c r="A141" s="4"/>
      <c r="G141" s="25"/>
      <c r="K141" s="450"/>
    </row>
    <row r="142" spans="1:11" s="3" customFormat="1" ht="15">
      <c r="A142" s="4"/>
      <c r="G142" s="25"/>
      <c r="K142" s="450"/>
    </row>
    <row r="143" spans="1:11" s="3" customFormat="1" ht="15">
      <c r="A143" s="4"/>
      <c r="G143" s="25"/>
      <c r="K143" s="450"/>
    </row>
    <row r="144" spans="1:11" s="3" customFormat="1" ht="15">
      <c r="A144" s="4"/>
      <c r="G144" s="25"/>
      <c r="K144" s="450"/>
    </row>
  </sheetData>
  <mergeCells count="8">
    <mergeCell ref="A1:F1"/>
    <mergeCell ref="G1:L1"/>
    <mergeCell ref="A2:F2"/>
    <mergeCell ref="G2:L2"/>
    <mergeCell ref="A3:D3"/>
    <mergeCell ref="E3:F3"/>
    <mergeCell ref="G3:J3"/>
    <mergeCell ref="K3:L3"/>
  </mergeCells>
  <pageMargins left="0.78740157480314965" right="0.55118110236220474" top="0.55118110236220474" bottom="0.55118110236220474" header="0.31496062992125984" footer="0.31496062992125984"/>
  <pageSetup paperSize="9" firstPageNumber="72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653"/>
  <sheetViews>
    <sheetView topLeftCell="A247" workbookViewId="0">
      <selection activeCell="A258" sqref="A258"/>
    </sheetView>
  </sheetViews>
  <sheetFormatPr defaultColWidth="9.7109375" defaultRowHeight="17.45" customHeight="1"/>
  <cols>
    <col min="1" max="1" width="6.7109375" style="12" customWidth="1"/>
    <col min="2" max="2" width="27.85546875" style="6" customWidth="1"/>
    <col min="3" max="3" width="13.85546875" style="6" customWidth="1"/>
    <col min="4" max="4" width="13.85546875" style="13" customWidth="1"/>
    <col min="5" max="5" width="13.28515625" style="7" customWidth="1"/>
    <col min="6" max="6" width="12.7109375" style="13" customWidth="1"/>
    <col min="7" max="7" width="6.7109375" style="8" customWidth="1"/>
    <col min="8" max="8" width="30.5703125" style="45" customWidth="1"/>
    <col min="9" max="9" width="12.5703125" style="45" customWidth="1"/>
    <col min="10" max="10" width="11.7109375" style="8" customWidth="1"/>
    <col min="11" max="11" width="12.28515625" style="14" customWidth="1"/>
    <col min="12" max="12" width="13" style="15" customWidth="1"/>
    <col min="13" max="13" width="11.7109375" style="8" customWidth="1"/>
    <col min="14" max="14" width="11.7109375" style="45" customWidth="1"/>
    <col min="15" max="15" width="11.28515625" style="8" customWidth="1"/>
    <col min="16" max="16" width="11.5703125" style="8" customWidth="1"/>
    <col min="17" max="16384" width="9.7109375" style="8"/>
  </cols>
  <sheetData>
    <row r="1" spans="1:19" ht="34.15" customHeight="1">
      <c r="A1" s="622" t="s">
        <v>2237</v>
      </c>
      <c r="B1" s="622"/>
      <c r="C1" s="622"/>
      <c r="D1" s="622"/>
      <c r="E1" s="622"/>
      <c r="F1" s="622"/>
      <c r="G1" s="622" t="s">
        <v>2237</v>
      </c>
      <c r="H1" s="622"/>
      <c r="I1" s="622"/>
      <c r="J1" s="622"/>
      <c r="K1" s="622"/>
      <c r="L1" s="622"/>
      <c r="N1" s="8"/>
    </row>
    <row r="2" spans="1:19" ht="16.149999999999999" customHeight="1">
      <c r="A2" s="623" t="s">
        <v>1642</v>
      </c>
      <c r="B2" s="623"/>
      <c r="C2" s="623"/>
      <c r="D2" s="623"/>
      <c r="E2" s="620" t="s">
        <v>31</v>
      </c>
      <c r="F2" s="620"/>
      <c r="G2" s="623" t="s">
        <v>1689</v>
      </c>
      <c r="H2" s="623"/>
      <c r="I2" s="623"/>
      <c r="J2" s="623"/>
      <c r="K2" s="620" t="s">
        <v>31</v>
      </c>
      <c r="L2" s="620"/>
      <c r="M2" s="510"/>
      <c r="N2" s="8"/>
    </row>
    <row r="3" spans="1:19" s="17" customFormat="1" ht="37.15" customHeight="1">
      <c r="A3" s="135" t="s">
        <v>2</v>
      </c>
      <c r="B3" s="135" t="s">
        <v>2408</v>
      </c>
      <c r="C3" s="135" t="s">
        <v>2577</v>
      </c>
      <c r="D3" s="135" t="s">
        <v>2398</v>
      </c>
      <c r="E3" s="135" t="s">
        <v>2675</v>
      </c>
      <c r="F3" s="135" t="s">
        <v>2396</v>
      </c>
      <c r="G3" s="117" t="s">
        <v>2</v>
      </c>
      <c r="H3" s="135" t="s">
        <v>2408</v>
      </c>
      <c r="I3" s="176" t="s">
        <v>2576</v>
      </c>
      <c r="J3" s="136" t="s">
        <v>2394</v>
      </c>
      <c r="K3" s="135" t="s">
        <v>2676</v>
      </c>
      <c r="L3" s="117" t="s">
        <v>2395</v>
      </c>
      <c r="N3" s="115"/>
      <c r="S3" s="18"/>
    </row>
    <row r="4" spans="1:19" s="17" customFormat="1" ht="13.15" customHeight="1">
      <c r="A4" s="334" t="s">
        <v>1727</v>
      </c>
      <c r="B4" s="381" t="s">
        <v>1728</v>
      </c>
      <c r="C4" s="381"/>
      <c r="D4" s="334"/>
      <c r="E4" s="334"/>
      <c r="F4" s="334"/>
      <c r="G4" s="381" t="s">
        <v>1929</v>
      </c>
      <c r="H4" s="382" t="s">
        <v>2417</v>
      </c>
      <c r="I4" s="382"/>
      <c r="J4" s="382"/>
      <c r="K4" s="382"/>
      <c r="L4" s="382"/>
      <c r="M4" s="5"/>
      <c r="N4" s="382"/>
      <c r="O4" s="5"/>
      <c r="P4" s="5"/>
    </row>
    <row r="5" spans="1:19" s="17" customFormat="1" ht="15.6" customHeight="1">
      <c r="A5" s="108" t="s">
        <v>1729</v>
      </c>
      <c r="B5" s="185" t="s">
        <v>1730</v>
      </c>
      <c r="C5" s="213">
        <v>0</v>
      </c>
      <c r="D5" s="213">
        <v>150000000</v>
      </c>
      <c r="E5" s="213">
        <v>0</v>
      </c>
      <c r="F5" s="34">
        <v>0</v>
      </c>
      <c r="G5" s="108" t="s">
        <v>1930</v>
      </c>
      <c r="H5" s="212" t="s">
        <v>2559</v>
      </c>
      <c r="I5" s="212">
        <v>627191733</v>
      </c>
      <c r="J5" s="213">
        <v>342500000</v>
      </c>
      <c r="K5" s="213">
        <v>646831500</v>
      </c>
      <c r="L5" s="213">
        <v>695000000</v>
      </c>
      <c r="M5" s="212"/>
      <c r="N5" s="212"/>
    </row>
    <row r="6" spans="1:19" s="17" customFormat="1" ht="26.45" customHeight="1">
      <c r="A6" s="108" t="s">
        <v>1731</v>
      </c>
      <c r="B6" s="185" t="s">
        <v>1456</v>
      </c>
      <c r="C6" s="213">
        <v>90613204</v>
      </c>
      <c r="D6" s="213">
        <v>20000000</v>
      </c>
      <c r="E6" s="213">
        <v>31458724</v>
      </c>
      <c r="F6" s="213">
        <v>54300000</v>
      </c>
      <c r="G6" s="108" t="s">
        <v>1932</v>
      </c>
      <c r="H6" s="212" t="s">
        <v>1933</v>
      </c>
      <c r="I6" s="212">
        <v>0</v>
      </c>
      <c r="J6" s="213">
        <v>0</v>
      </c>
      <c r="K6" s="213">
        <v>0</v>
      </c>
      <c r="L6" s="213">
        <v>0</v>
      </c>
      <c r="M6" s="212"/>
      <c r="N6" s="212"/>
    </row>
    <row r="7" spans="1:19" s="17" customFormat="1" ht="18" customHeight="1">
      <c r="A7" s="108" t="s">
        <v>1732</v>
      </c>
      <c r="B7" s="185" t="s">
        <v>1458</v>
      </c>
      <c r="C7" s="213">
        <v>450134892</v>
      </c>
      <c r="D7" s="213">
        <v>172500000</v>
      </c>
      <c r="E7" s="213">
        <v>528453733</v>
      </c>
      <c r="F7" s="213">
        <v>640700000</v>
      </c>
      <c r="G7" s="108" t="s">
        <v>2254</v>
      </c>
      <c r="H7" s="185" t="s">
        <v>1931</v>
      </c>
      <c r="I7" s="185">
        <v>0</v>
      </c>
      <c r="J7" s="108">
        <v>0</v>
      </c>
      <c r="K7" s="108">
        <v>0</v>
      </c>
      <c r="L7" s="213">
        <v>150000000</v>
      </c>
      <c r="M7" s="212"/>
      <c r="N7" s="185"/>
      <c r="P7" s="34"/>
    </row>
    <row r="8" spans="1:19" s="18" customFormat="1" ht="18" customHeight="1">
      <c r="A8" s="294"/>
      <c r="B8" s="346" t="s">
        <v>1477</v>
      </c>
      <c r="C8" s="358">
        <f>SUM(C6:C7)</f>
        <v>540748096</v>
      </c>
      <c r="D8" s="358">
        <f>SUM(D5:D7)</f>
        <v>342500000</v>
      </c>
      <c r="E8" s="358">
        <f>SUM(E5:E7)</f>
        <v>559912457</v>
      </c>
      <c r="F8" s="358">
        <f>SUM(F5:F7)</f>
        <v>695000000</v>
      </c>
      <c r="G8" s="294"/>
      <c r="H8" s="375" t="s">
        <v>29</v>
      </c>
      <c r="I8" s="375">
        <f>SUM(I5:I7)</f>
        <v>627191733</v>
      </c>
      <c r="J8" s="358">
        <f>SUM(J5:J7)</f>
        <v>342500000</v>
      </c>
      <c r="K8" s="358">
        <f>SUM(K5:K7)</f>
        <v>646831500</v>
      </c>
      <c r="L8" s="358">
        <f>SUM(L5:L7)</f>
        <v>845000000</v>
      </c>
      <c r="M8" s="212"/>
      <c r="N8" s="375"/>
    </row>
    <row r="9" spans="1:19" s="17" customFormat="1" ht="15" customHeight="1">
      <c r="A9" s="383" t="s">
        <v>1733</v>
      </c>
      <c r="B9" s="262" t="s">
        <v>1734</v>
      </c>
      <c r="C9" s="213"/>
      <c r="D9" s="383"/>
      <c r="E9" s="383"/>
      <c r="F9" s="383"/>
      <c r="G9" s="383" t="s">
        <v>1934</v>
      </c>
      <c r="H9" s="384" t="s">
        <v>1734</v>
      </c>
      <c r="I9" s="384"/>
      <c r="J9" s="385"/>
      <c r="K9" s="385"/>
      <c r="L9" s="385"/>
      <c r="N9" s="384"/>
    </row>
    <row r="10" spans="1:19" s="17" customFormat="1" ht="13.9" customHeight="1">
      <c r="A10" s="108" t="s">
        <v>1735</v>
      </c>
      <c r="B10" s="185" t="s">
        <v>1730</v>
      </c>
      <c r="C10" s="213">
        <v>0</v>
      </c>
      <c r="D10" s="213">
        <v>1300000000</v>
      </c>
      <c r="E10" s="213">
        <v>0</v>
      </c>
      <c r="F10" s="34">
        <v>0</v>
      </c>
      <c r="G10" s="108" t="s">
        <v>1935</v>
      </c>
      <c r="H10" s="212" t="s">
        <v>2567</v>
      </c>
      <c r="I10" s="212">
        <v>4199804000</v>
      </c>
      <c r="J10" s="213">
        <v>4107500000</v>
      </c>
      <c r="K10" s="213">
        <v>6919620000</v>
      </c>
      <c r="L10" s="213">
        <v>2962700000</v>
      </c>
      <c r="N10" s="212"/>
    </row>
    <row r="11" spans="1:19" s="17" customFormat="1" ht="25.15" customHeight="1">
      <c r="A11" s="108" t="s">
        <v>1736</v>
      </c>
      <c r="B11" s="185" t="s">
        <v>1456</v>
      </c>
      <c r="C11" s="213">
        <v>548633224</v>
      </c>
      <c r="D11" s="213">
        <v>257500000</v>
      </c>
      <c r="E11" s="213">
        <v>366769716</v>
      </c>
      <c r="F11" s="213">
        <v>212700000</v>
      </c>
      <c r="G11" s="108" t="s">
        <v>1936</v>
      </c>
      <c r="H11" s="212" t="s">
        <v>1933</v>
      </c>
      <c r="I11" s="212">
        <v>0</v>
      </c>
      <c r="J11" s="213">
        <v>140000000</v>
      </c>
      <c r="K11" s="213">
        <v>0</v>
      </c>
      <c r="L11" s="213">
        <v>140000000</v>
      </c>
      <c r="N11" s="212"/>
    </row>
    <row r="12" spans="1:19" s="17" customFormat="1" ht="16.149999999999999" customHeight="1">
      <c r="A12" s="108" t="s">
        <v>1737</v>
      </c>
      <c r="B12" s="185" t="s">
        <v>1458</v>
      </c>
      <c r="C12" s="213">
        <v>4379343040</v>
      </c>
      <c r="D12" s="213">
        <v>2690000000</v>
      </c>
      <c r="E12" s="213">
        <v>7562808128</v>
      </c>
      <c r="F12" s="213">
        <v>2750000000</v>
      </c>
      <c r="G12" s="108" t="s">
        <v>2255</v>
      </c>
      <c r="H12" s="185" t="s">
        <v>2251</v>
      </c>
      <c r="I12" s="185">
        <v>0</v>
      </c>
      <c r="J12" s="108">
        <v>0</v>
      </c>
      <c r="K12" s="108">
        <v>0</v>
      </c>
      <c r="L12" s="213">
        <v>1300000000</v>
      </c>
      <c r="N12" s="40"/>
    </row>
    <row r="13" spans="1:19" s="17" customFormat="1" ht="13.15" customHeight="1">
      <c r="A13" s="294"/>
      <c r="B13" s="346" t="s">
        <v>1477</v>
      </c>
      <c r="C13" s="358">
        <f>SUM(C10:C12)</f>
        <v>4927976264</v>
      </c>
      <c r="D13" s="358">
        <f>SUM(D10:D12)</f>
        <v>4247500000</v>
      </c>
      <c r="E13" s="358">
        <f>SUM(E10:E12)</f>
        <v>7929577844</v>
      </c>
      <c r="F13" s="358">
        <f>SUM(F10:F12)</f>
        <v>2962700000</v>
      </c>
      <c r="G13" s="294"/>
      <c r="H13" s="375" t="s">
        <v>29</v>
      </c>
      <c r="I13" s="375">
        <f>SUM(I10:I12)</f>
        <v>4199804000</v>
      </c>
      <c r="J13" s="358">
        <f>SUM(J10:J12)</f>
        <v>4247500000</v>
      </c>
      <c r="K13" s="358">
        <f>SUM(K10:K12)</f>
        <v>6919620000</v>
      </c>
      <c r="L13" s="358">
        <f>SUM(L10:L12)</f>
        <v>4402700000</v>
      </c>
      <c r="N13" s="375"/>
    </row>
    <row r="14" spans="1:19" s="18" customFormat="1" ht="13.9" customHeight="1">
      <c r="A14" s="383" t="s">
        <v>1738</v>
      </c>
      <c r="B14" s="262" t="s">
        <v>1739</v>
      </c>
      <c r="C14" s="213"/>
      <c r="D14" s="383"/>
      <c r="E14" s="383"/>
      <c r="F14" s="383"/>
      <c r="G14" s="383" t="s">
        <v>1937</v>
      </c>
      <c r="H14" s="384" t="s">
        <v>1938</v>
      </c>
      <c r="I14" s="384"/>
      <c r="J14" s="385"/>
      <c r="K14" s="385"/>
      <c r="L14" s="385"/>
      <c r="N14" s="384"/>
    </row>
    <row r="15" spans="1:19" s="35" customFormat="1" ht="24" customHeight="1">
      <c r="A15" s="108" t="s">
        <v>1740</v>
      </c>
      <c r="B15" s="185" t="s">
        <v>1730</v>
      </c>
      <c r="C15" s="213">
        <v>0</v>
      </c>
      <c r="D15" s="213">
        <v>50000000</v>
      </c>
      <c r="E15" s="213">
        <v>0</v>
      </c>
      <c r="F15" s="213">
        <v>0</v>
      </c>
      <c r="G15" s="108" t="s">
        <v>1939</v>
      </c>
      <c r="H15" s="212" t="s">
        <v>1940</v>
      </c>
      <c r="I15" s="212">
        <v>8402697</v>
      </c>
      <c r="J15" s="213">
        <v>52180000</v>
      </c>
      <c r="K15" s="213">
        <v>51908500</v>
      </c>
      <c r="L15" s="213">
        <v>58300000</v>
      </c>
      <c r="M15" s="18"/>
      <c r="N15" s="212"/>
      <c r="O15" s="18"/>
      <c r="P15" s="18"/>
    </row>
    <row r="16" spans="1:19" s="17" customFormat="1" ht="24.6" customHeight="1">
      <c r="A16" s="108" t="s">
        <v>1741</v>
      </c>
      <c r="B16" s="185" t="s">
        <v>1456</v>
      </c>
      <c r="C16" s="213">
        <v>1210267</v>
      </c>
      <c r="D16" s="213">
        <v>180000</v>
      </c>
      <c r="E16" s="213">
        <v>271019</v>
      </c>
      <c r="F16" s="213">
        <v>3800000</v>
      </c>
      <c r="G16" s="108" t="s">
        <v>1941</v>
      </c>
      <c r="H16" s="212" t="s">
        <v>1933</v>
      </c>
      <c r="I16" s="212">
        <v>0</v>
      </c>
      <c r="J16" s="213">
        <v>0</v>
      </c>
      <c r="K16" s="213">
        <v>0</v>
      </c>
      <c r="L16" s="213">
        <v>0</v>
      </c>
      <c r="N16" s="212"/>
    </row>
    <row r="17" spans="1:14" s="17" customFormat="1" ht="25.9" customHeight="1">
      <c r="A17" s="108" t="s">
        <v>1742</v>
      </c>
      <c r="B17" s="185" t="s">
        <v>1458</v>
      </c>
      <c r="C17" s="213">
        <v>7176612</v>
      </c>
      <c r="D17" s="213">
        <v>2000000</v>
      </c>
      <c r="E17" s="213">
        <v>3750697</v>
      </c>
      <c r="F17" s="213">
        <v>54500000</v>
      </c>
      <c r="G17" s="108" t="s">
        <v>2256</v>
      </c>
      <c r="H17" s="212" t="s">
        <v>1940</v>
      </c>
      <c r="I17" s="212">
        <v>0</v>
      </c>
      <c r="J17" s="108">
        <v>0</v>
      </c>
      <c r="K17" s="108">
        <v>0</v>
      </c>
      <c r="L17" s="213">
        <v>50000000</v>
      </c>
      <c r="N17" s="212"/>
    </row>
    <row r="18" spans="1:14" s="17" customFormat="1" ht="18" customHeight="1">
      <c r="A18" s="294"/>
      <c r="B18" s="346" t="s">
        <v>1477</v>
      </c>
      <c r="C18" s="358">
        <f>SUM(C15:C17)</f>
        <v>8386879</v>
      </c>
      <c r="D18" s="358">
        <f>SUM(D15:D17)</f>
        <v>52180000</v>
      </c>
      <c r="E18" s="358">
        <f>SUM(E15:E17)</f>
        <v>4021716</v>
      </c>
      <c r="F18" s="358">
        <f>SUM(F15:F17)</f>
        <v>58300000</v>
      </c>
      <c r="G18" s="294"/>
      <c r="H18" s="375" t="s">
        <v>29</v>
      </c>
      <c r="I18" s="375">
        <f>SUM(I15:I17)</f>
        <v>8402697</v>
      </c>
      <c r="J18" s="358">
        <f>SUM(J15:J17)</f>
        <v>52180000</v>
      </c>
      <c r="K18" s="358">
        <f>SUM(K15:K17)</f>
        <v>51908500</v>
      </c>
      <c r="L18" s="358">
        <f>SUM(L15:L17)</f>
        <v>108300000</v>
      </c>
      <c r="N18" s="375"/>
    </row>
    <row r="19" spans="1:14" s="17" customFormat="1" ht="14.45" customHeight="1">
      <c r="A19" s="383" t="s">
        <v>1743</v>
      </c>
      <c r="B19" s="262" t="s">
        <v>1744</v>
      </c>
      <c r="C19" s="213"/>
      <c r="D19" s="383"/>
      <c r="E19" s="383"/>
      <c r="F19" s="383"/>
      <c r="G19" s="383" t="s">
        <v>1942</v>
      </c>
      <c r="H19" s="384" t="s">
        <v>1943</v>
      </c>
      <c r="I19" s="384"/>
      <c r="J19" s="385"/>
      <c r="K19" s="385"/>
      <c r="L19" s="385"/>
      <c r="N19" s="384"/>
    </row>
    <row r="20" spans="1:14" s="17" customFormat="1" ht="25.15" customHeight="1">
      <c r="A20" s="108" t="s">
        <v>1745</v>
      </c>
      <c r="B20" s="185" t="s">
        <v>1730</v>
      </c>
      <c r="C20" s="213">
        <v>0</v>
      </c>
      <c r="D20" s="213">
        <v>1000000</v>
      </c>
      <c r="E20" s="213">
        <v>0</v>
      </c>
      <c r="F20" s="213">
        <v>0</v>
      </c>
      <c r="G20" s="108" t="s">
        <v>1944</v>
      </c>
      <c r="H20" s="212" t="s">
        <v>2568</v>
      </c>
      <c r="I20" s="212">
        <v>12086212</v>
      </c>
      <c r="J20" s="213">
        <v>1000000</v>
      </c>
      <c r="K20" s="213">
        <v>1664500</v>
      </c>
      <c r="L20" s="213">
        <v>11800000</v>
      </c>
      <c r="N20" s="212"/>
    </row>
    <row r="21" spans="1:14" s="17" customFormat="1" ht="12.6" customHeight="1">
      <c r="A21" s="108" t="s">
        <v>1746</v>
      </c>
      <c r="B21" s="185" t="s">
        <v>1456</v>
      </c>
      <c r="C21" s="213">
        <v>1362318</v>
      </c>
      <c r="D21" s="213">
        <v>50000</v>
      </c>
      <c r="E21" s="213">
        <v>45041</v>
      </c>
      <c r="F21" s="213">
        <v>1200000</v>
      </c>
      <c r="G21" s="108" t="s">
        <v>1946</v>
      </c>
      <c r="H21" s="212" t="s">
        <v>1947</v>
      </c>
      <c r="I21" s="212">
        <v>0</v>
      </c>
      <c r="J21" s="213">
        <v>800000</v>
      </c>
      <c r="K21" s="213">
        <v>0</v>
      </c>
      <c r="L21" s="213">
        <v>800000</v>
      </c>
      <c r="N21" s="212"/>
    </row>
    <row r="22" spans="1:14" s="17" customFormat="1" ht="24" customHeight="1">
      <c r="A22" s="108" t="s">
        <v>1747</v>
      </c>
      <c r="B22" s="185" t="s">
        <v>1458</v>
      </c>
      <c r="C22" s="213">
        <v>10718256</v>
      </c>
      <c r="D22" s="213">
        <v>650000</v>
      </c>
      <c r="E22" s="213">
        <v>619212</v>
      </c>
      <c r="F22" s="213">
        <v>9400000</v>
      </c>
      <c r="G22" s="108" t="s">
        <v>1948</v>
      </c>
      <c r="H22" s="212" t="s">
        <v>1933</v>
      </c>
      <c r="I22" s="212">
        <v>0</v>
      </c>
      <c r="J22" s="213">
        <v>0</v>
      </c>
      <c r="K22" s="213">
        <v>0</v>
      </c>
      <c r="L22" s="213">
        <v>0</v>
      </c>
      <c r="N22" s="212"/>
    </row>
    <row r="23" spans="1:14" s="17" customFormat="1" ht="25.9" customHeight="1">
      <c r="A23" s="108" t="s">
        <v>1748</v>
      </c>
      <c r="B23" s="185" t="s">
        <v>1749</v>
      </c>
      <c r="C23" s="213">
        <v>180000</v>
      </c>
      <c r="D23" s="213">
        <v>100000</v>
      </c>
      <c r="E23" s="213">
        <v>1121000</v>
      </c>
      <c r="F23" s="213">
        <v>1200000</v>
      </c>
      <c r="G23" s="108" t="s">
        <v>2257</v>
      </c>
      <c r="H23" s="212" t="s">
        <v>1945</v>
      </c>
      <c r="I23" s="212">
        <v>0</v>
      </c>
      <c r="J23" s="108">
        <v>0</v>
      </c>
      <c r="K23" s="108">
        <v>0</v>
      </c>
      <c r="L23" s="213">
        <v>1000000</v>
      </c>
      <c r="N23" s="212"/>
    </row>
    <row r="24" spans="1:14" s="17" customFormat="1" ht="18" customHeight="1">
      <c r="A24" s="294"/>
      <c r="B24" s="346" t="s">
        <v>1477</v>
      </c>
      <c r="C24" s="358">
        <f>SUM(C20:C23)</f>
        <v>12260574</v>
      </c>
      <c r="D24" s="358">
        <f>SUM(D20:D23)</f>
        <v>1800000</v>
      </c>
      <c r="E24" s="358">
        <f>SUM(E20:E23)</f>
        <v>1785253</v>
      </c>
      <c r="F24" s="358">
        <f>SUM(F20:F23)</f>
        <v>11800000</v>
      </c>
      <c r="G24" s="294"/>
      <c r="H24" s="375" t="s">
        <v>1477</v>
      </c>
      <c r="I24" s="375">
        <f>SUM(I20:I23)</f>
        <v>12086212</v>
      </c>
      <c r="J24" s="358">
        <f>SUM(J20:J23)</f>
        <v>1800000</v>
      </c>
      <c r="K24" s="358">
        <f>SUM(K20:K23)</f>
        <v>1664500</v>
      </c>
      <c r="L24" s="358">
        <f>SUM(L20:L23)</f>
        <v>13600000</v>
      </c>
      <c r="N24" s="375"/>
    </row>
    <row r="25" spans="1:14" s="17" customFormat="1" ht="12.6" customHeight="1">
      <c r="A25" s="383" t="s">
        <v>1750</v>
      </c>
      <c r="B25" s="262" t="s">
        <v>1751</v>
      </c>
      <c r="C25" s="213"/>
      <c r="D25" s="383"/>
      <c r="E25" s="383"/>
      <c r="F25" s="383"/>
      <c r="G25" s="383" t="s">
        <v>1949</v>
      </c>
      <c r="H25" s="384" t="s">
        <v>1751</v>
      </c>
      <c r="I25" s="384"/>
      <c r="J25" s="385"/>
      <c r="K25" s="385"/>
      <c r="L25" s="385"/>
      <c r="N25" s="384"/>
    </row>
    <row r="26" spans="1:14" s="17" customFormat="1" ht="15" customHeight="1">
      <c r="A26" s="108" t="s">
        <v>1752</v>
      </c>
      <c r="B26" s="185" t="s">
        <v>1730</v>
      </c>
      <c r="C26" s="213">
        <v>0</v>
      </c>
      <c r="D26" s="213">
        <v>10000000</v>
      </c>
      <c r="E26" s="213">
        <v>0</v>
      </c>
      <c r="F26" s="34">
        <v>0</v>
      </c>
      <c r="G26" s="108" t="s">
        <v>1950</v>
      </c>
      <c r="H26" s="212" t="s">
        <v>2569</v>
      </c>
      <c r="I26" s="212">
        <v>44331113</v>
      </c>
      <c r="J26" s="213">
        <v>50900000</v>
      </c>
      <c r="K26" s="213">
        <v>61929000</v>
      </c>
      <c r="L26" s="213">
        <v>62100000</v>
      </c>
      <c r="N26" s="212"/>
    </row>
    <row r="27" spans="1:14" s="17" customFormat="1" ht="25.9" customHeight="1">
      <c r="A27" s="108" t="s">
        <v>1753</v>
      </c>
      <c r="B27" s="185" t="s">
        <v>1456</v>
      </c>
      <c r="C27" s="213">
        <v>5363953</v>
      </c>
      <c r="D27" s="213">
        <v>3400000</v>
      </c>
      <c r="E27" s="213">
        <v>3344710</v>
      </c>
      <c r="F27" s="213">
        <v>4600000</v>
      </c>
      <c r="G27" s="108" t="s">
        <v>1952</v>
      </c>
      <c r="H27" s="212" t="s">
        <v>1933</v>
      </c>
      <c r="I27" s="212">
        <v>0</v>
      </c>
      <c r="J27" s="213">
        <v>0</v>
      </c>
      <c r="K27" s="213">
        <v>0</v>
      </c>
      <c r="L27" s="213">
        <v>0</v>
      </c>
      <c r="N27" s="212"/>
    </row>
    <row r="28" spans="1:14" s="17" customFormat="1" ht="14.45" customHeight="1">
      <c r="A28" s="108" t="s">
        <v>1754</v>
      </c>
      <c r="B28" s="185" t="s">
        <v>1458</v>
      </c>
      <c r="C28" s="213">
        <v>26694341</v>
      </c>
      <c r="D28" s="213">
        <v>37500000</v>
      </c>
      <c r="E28" s="213">
        <v>50678113</v>
      </c>
      <c r="F28" s="213">
        <v>57500000</v>
      </c>
      <c r="G28" s="108" t="s">
        <v>2258</v>
      </c>
      <c r="H28" s="212" t="s">
        <v>1951</v>
      </c>
      <c r="I28" s="212">
        <v>0</v>
      </c>
      <c r="J28" s="39">
        <v>0</v>
      </c>
      <c r="K28" s="39">
        <v>0</v>
      </c>
      <c r="L28" s="213">
        <v>10000000</v>
      </c>
      <c r="N28" s="212"/>
    </row>
    <row r="29" spans="1:14" s="18" customFormat="1" ht="15.6" customHeight="1">
      <c r="A29" s="294"/>
      <c r="B29" s="346" t="s">
        <v>1477</v>
      </c>
      <c r="C29" s="358">
        <f>SUM(C26:C28)</f>
        <v>32058294</v>
      </c>
      <c r="D29" s="358">
        <f>SUM(D26:D28)</f>
        <v>50900000</v>
      </c>
      <c r="E29" s="358">
        <f>SUM(E26:E28)</f>
        <v>54022823</v>
      </c>
      <c r="F29" s="358">
        <f>SUM(F26:F28)</f>
        <v>62100000</v>
      </c>
      <c r="G29" s="294"/>
      <c r="H29" s="375" t="s">
        <v>29</v>
      </c>
      <c r="I29" s="375">
        <f>SUM(I26:I28)</f>
        <v>44331113</v>
      </c>
      <c r="J29" s="358">
        <f>SUM(J26:J28)</f>
        <v>50900000</v>
      </c>
      <c r="K29" s="358">
        <f>SUM(K26:K28)</f>
        <v>61929000</v>
      </c>
      <c r="L29" s="358">
        <f>SUM(L26:L28)</f>
        <v>72100000</v>
      </c>
      <c r="N29" s="375"/>
    </row>
    <row r="30" spans="1:14" s="17" customFormat="1" ht="12.6" customHeight="1">
      <c r="A30" s="383" t="s">
        <v>1755</v>
      </c>
      <c r="B30" s="262" t="s">
        <v>1756</v>
      </c>
      <c r="C30" s="213"/>
      <c r="D30" s="383"/>
      <c r="E30" s="383"/>
      <c r="F30" s="383"/>
      <c r="G30" s="383" t="s">
        <v>1953</v>
      </c>
      <c r="H30" s="384" t="s">
        <v>1954</v>
      </c>
      <c r="I30" s="384"/>
      <c r="J30" s="385"/>
      <c r="K30" s="385"/>
      <c r="L30" s="385"/>
      <c r="N30" s="384"/>
    </row>
    <row r="31" spans="1:14" s="17" customFormat="1" ht="13.15" customHeight="1">
      <c r="A31" s="108" t="s">
        <v>1757</v>
      </c>
      <c r="B31" s="185" t="s">
        <v>1730</v>
      </c>
      <c r="C31" s="213">
        <v>0</v>
      </c>
      <c r="D31" s="213">
        <v>500000</v>
      </c>
      <c r="E31" s="213">
        <v>0</v>
      </c>
      <c r="F31" s="34">
        <v>0</v>
      </c>
      <c r="G31" s="108" t="s">
        <v>1955</v>
      </c>
      <c r="H31" s="212" t="s">
        <v>2570</v>
      </c>
      <c r="I31" s="212">
        <v>8699000</v>
      </c>
      <c r="J31" s="213">
        <v>500000</v>
      </c>
      <c r="K31" s="213">
        <v>500000</v>
      </c>
      <c r="L31" s="213">
        <v>10200000</v>
      </c>
      <c r="N31" s="212"/>
    </row>
    <row r="32" spans="1:14" s="17" customFormat="1" ht="12.6" customHeight="1">
      <c r="A32" s="108" t="s">
        <v>1758</v>
      </c>
      <c r="B32" s="185" t="s">
        <v>1456</v>
      </c>
      <c r="C32" s="213">
        <v>717182</v>
      </c>
      <c r="D32" s="213">
        <v>0</v>
      </c>
      <c r="E32" s="213">
        <v>0</v>
      </c>
      <c r="F32" s="213">
        <v>1300000</v>
      </c>
      <c r="G32" s="108" t="s">
        <v>1957</v>
      </c>
      <c r="H32" s="212" t="s">
        <v>1958</v>
      </c>
      <c r="I32" s="212">
        <v>0</v>
      </c>
      <c r="J32" s="213">
        <v>0</v>
      </c>
      <c r="K32" s="213">
        <v>0</v>
      </c>
      <c r="L32" s="213">
        <v>0</v>
      </c>
      <c r="N32" s="212"/>
    </row>
    <row r="33" spans="1:16" s="17" customFormat="1" ht="24.6" customHeight="1">
      <c r="A33" s="108" t="s">
        <v>1759</v>
      </c>
      <c r="B33" s="185" t="s">
        <v>1458</v>
      </c>
      <c r="C33" s="213">
        <v>7979928</v>
      </c>
      <c r="D33" s="213">
        <v>0</v>
      </c>
      <c r="E33" s="213">
        <v>0</v>
      </c>
      <c r="F33" s="213">
        <v>8900000</v>
      </c>
      <c r="G33" s="108" t="s">
        <v>1959</v>
      </c>
      <c r="H33" s="212" t="s">
        <v>1933</v>
      </c>
      <c r="I33" s="212">
        <v>0</v>
      </c>
      <c r="J33" s="213">
        <v>0</v>
      </c>
      <c r="K33" s="213">
        <v>0</v>
      </c>
      <c r="L33" s="213">
        <v>0</v>
      </c>
      <c r="N33" s="212"/>
    </row>
    <row r="34" spans="1:16" s="17" customFormat="1" ht="13.15" customHeight="1">
      <c r="A34" s="108"/>
      <c r="B34" s="185"/>
      <c r="C34" s="213"/>
      <c r="D34" s="213"/>
      <c r="E34" s="213"/>
      <c r="F34" s="213"/>
      <c r="G34" s="108" t="s">
        <v>2259</v>
      </c>
      <c r="H34" s="212" t="s">
        <v>1956</v>
      </c>
      <c r="I34" s="212">
        <v>0</v>
      </c>
      <c r="J34" s="213">
        <v>0</v>
      </c>
      <c r="K34" s="213">
        <v>0</v>
      </c>
      <c r="L34" s="213">
        <v>500000</v>
      </c>
      <c r="N34" s="212"/>
    </row>
    <row r="35" spans="1:16" s="17" customFormat="1" ht="15" customHeight="1">
      <c r="A35" s="294"/>
      <c r="B35" s="346" t="s">
        <v>1477</v>
      </c>
      <c r="C35" s="358">
        <f>SUM(C31:C34)</f>
        <v>8697110</v>
      </c>
      <c r="D35" s="358">
        <f>SUM(D31:D33)</f>
        <v>500000</v>
      </c>
      <c r="E35" s="358">
        <f>SUM(E31:E33)</f>
        <v>0</v>
      </c>
      <c r="F35" s="358">
        <f>SUM(F31:F33)</f>
        <v>10200000</v>
      </c>
      <c r="G35" s="194"/>
      <c r="H35" s="375" t="s">
        <v>1477</v>
      </c>
      <c r="I35" s="375">
        <f>SUM(I31:I34)</f>
        <v>8699000</v>
      </c>
      <c r="J35" s="358">
        <f>SUM(J31:J34)</f>
        <v>500000</v>
      </c>
      <c r="K35" s="358">
        <f>SUM(K31:K33)</f>
        <v>500000</v>
      </c>
      <c r="L35" s="358">
        <f>SUM(L31:L34)</f>
        <v>10700000</v>
      </c>
      <c r="N35" s="375"/>
    </row>
    <row r="36" spans="1:16" s="17" customFormat="1" ht="13.15" customHeight="1">
      <c r="A36" s="383" t="s">
        <v>1760</v>
      </c>
      <c r="B36" s="262" t="s">
        <v>1761</v>
      </c>
      <c r="C36" s="213"/>
      <c r="D36" s="383"/>
      <c r="E36" s="383"/>
      <c r="F36" s="383"/>
      <c r="G36" s="383" t="s">
        <v>1960</v>
      </c>
      <c r="H36" s="384" t="s">
        <v>1961</v>
      </c>
      <c r="I36" s="384"/>
      <c r="J36" s="385"/>
      <c r="K36" s="385"/>
      <c r="L36" s="385"/>
      <c r="N36" s="384"/>
    </row>
    <row r="37" spans="1:16" s="17" customFormat="1" ht="13.9" customHeight="1">
      <c r="A37" s="108" t="s">
        <v>1762</v>
      </c>
      <c r="B37" s="185" t="s">
        <v>1730</v>
      </c>
      <c r="C37" s="213">
        <v>0</v>
      </c>
      <c r="D37" s="213">
        <v>50000000</v>
      </c>
      <c r="E37" s="213">
        <v>0</v>
      </c>
      <c r="F37" s="34">
        <v>0</v>
      </c>
      <c r="G37" s="108" t="s">
        <v>1962</v>
      </c>
      <c r="H37" s="212" t="s">
        <v>1963</v>
      </c>
      <c r="I37" s="212">
        <v>474182210</v>
      </c>
      <c r="J37" s="213">
        <v>139100000</v>
      </c>
      <c r="K37" s="213">
        <v>201782500</v>
      </c>
      <c r="L37" s="213">
        <v>323500000</v>
      </c>
      <c r="N37" s="212"/>
    </row>
    <row r="38" spans="1:16" s="17" customFormat="1" ht="24" customHeight="1">
      <c r="A38" s="108" t="s">
        <v>1763</v>
      </c>
      <c r="B38" s="185" t="s">
        <v>1456</v>
      </c>
      <c r="C38" s="213">
        <v>90811192</v>
      </c>
      <c r="D38" s="213">
        <v>6600000</v>
      </c>
      <c r="E38" s="213">
        <v>10251873</v>
      </c>
      <c r="F38" s="213">
        <v>31800000</v>
      </c>
      <c r="G38" s="108" t="s">
        <v>1964</v>
      </c>
      <c r="H38" s="212" t="s">
        <v>1933</v>
      </c>
      <c r="I38" s="212">
        <v>0</v>
      </c>
      <c r="J38" s="213">
        <v>0</v>
      </c>
      <c r="K38" s="213">
        <v>0</v>
      </c>
      <c r="L38" s="213">
        <v>0</v>
      </c>
      <c r="N38" s="212"/>
    </row>
    <row r="39" spans="1:16" s="17" customFormat="1" ht="14.45" customHeight="1">
      <c r="A39" s="108" t="s">
        <v>1764</v>
      </c>
      <c r="B39" s="185" t="s">
        <v>1458</v>
      </c>
      <c r="C39" s="213">
        <v>383052673</v>
      </c>
      <c r="D39" s="213">
        <v>82500000</v>
      </c>
      <c r="E39" s="213">
        <v>198359210</v>
      </c>
      <c r="F39" s="213">
        <v>291700000</v>
      </c>
      <c r="G39" s="108" t="s">
        <v>2260</v>
      </c>
      <c r="H39" s="212" t="s">
        <v>1963</v>
      </c>
      <c r="I39" s="212">
        <v>0</v>
      </c>
      <c r="J39" s="36">
        <v>0</v>
      </c>
      <c r="K39" s="36">
        <v>0</v>
      </c>
      <c r="L39" s="213">
        <v>50000000</v>
      </c>
      <c r="N39" s="212"/>
    </row>
    <row r="40" spans="1:16" s="17" customFormat="1" ht="13.9" customHeight="1">
      <c r="A40" s="294"/>
      <c r="B40" s="346" t="s">
        <v>1477</v>
      </c>
      <c r="C40" s="358">
        <f>SUM(C37:C39)</f>
        <v>473863865</v>
      </c>
      <c r="D40" s="358">
        <f>SUM(D37:D39)</f>
        <v>139100000</v>
      </c>
      <c r="E40" s="358">
        <f>SUM(E37:E39)</f>
        <v>208611083</v>
      </c>
      <c r="F40" s="358">
        <f>SUM(F37:F39)</f>
        <v>323500000</v>
      </c>
      <c r="G40" s="294"/>
      <c r="H40" s="375" t="s">
        <v>29</v>
      </c>
      <c r="I40" s="375">
        <f>SUM(I37:I39)</f>
        <v>474182210</v>
      </c>
      <c r="J40" s="358">
        <f>SUM(J37:J39)</f>
        <v>139100000</v>
      </c>
      <c r="K40" s="358">
        <f>SUM(K37:K39)</f>
        <v>201782500</v>
      </c>
      <c r="L40" s="358">
        <f>SUM(L37:L39)</f>
        <v>373500000</v>
      </c>
      <c r="N40" s="375"/>
    </row>
    <row r="41" spans="1:16" s="17" customFormat="1" ht="15" customHeight="1">
      <c r="A41" s="124"/>
      <c r="B41" s="124"/>
      <c r="C41" s="454"/>
      <c r="D41" s="124"/>
      <c r="E41" s="124"/>
      <c r="F41" s="124"/>
      <c r="G41" s="618" t="s">
        <v>1638</v>
      </c>
      <c r="H41" s="618"/>
      <c r="I41" s="618"/>
      <c r="J41" s="618"/>
      <c r="K41" s="618"/>
      <c r="L41" s="618"/>
    </row>
    <row r="42" spans="1:16" s="17" customFormat="1" ht="16.149999999999999" customHeight="1">
      <c r="A42" s="383" t="s">
        <v>1765</v>
      </c>
      <c r="B42" s="262" t="s">
        <v>1766</v>
      </c>
      <c r="C42" s="213"/>
      <c r="D42" s="383"/>
      <c r="E42" s="383"/>
      <c r="F42" s="383"/>
      <c r="G42" s="383" t="s">
        <v>1965</v>
      </c>
      <c r="H42" s="384" t="s">
        <v>1766</v>
      </c>
      <c r="I42" s="384"/>
      <c r="J42" s="385"/>
      <c r="K42" s="385"/>
      <c r="L42" s="385"/>
      <c r="N42" s="384"/>
    </row>
    <row r="43" spans="1:16" s="17" customFormat="1" ht="15.6" customHeight="1">
      <c r="A43" s="108" t="s">
        <v>1767</v>
      </c>
      <c r="B43" s="185" t="s">
        <v>1730</v>
      </c>
      <c r="C43" s="213">
        <v>0</v>
      </c>
      <c r="D43" s="213">
        <v>10000000</v>
      </c>
      <c r="E43" s="213">
        <v>0</v>
      </c>
      <c r="F43" s="574">
        <v>0</v>
      </c>
      <c r="G43" s="108" t="s">
        <v>1966</v>
      </c>
      <c r="H43" s="212" t="s">
        <v>2571</v>
      </c>
      <c r="I43" s="212">
        <v>28243132</v>
      </c>
      <c r="J43" s="213">
        <v>48200000</v>
      </c>
      <c r="K43" s="213">
        <v>59382500</v>
      </c>
      <c r="L43" s="213">
        <v>51800000</v>
      </c>
      <c r="N43" s="212"/>
    </row>
    <row r="44" spans="1:16" s="18" customFormat="1" ht="26.45" customHeight="1">
      <c r="A44" s="108" t="s">
        <v>1768</v>
      </c>
      <c r="B44" s="185" t="s">
        <v>1456</v>
      </c>
      <c r="C44" s="213">
        <v>2373527</v>
      </c>
      <c r="D44" s="213">
        <v>3200000</v>
      </c>
      <c r="E44" s="213">
        <v>3098053</v>
      </c>
      <c r="F44" s="213">
        <v>3500000</v>
      </c>
      <c r="G44" s="108" t="s">
        <v>1968</v>
      </c>
      <c r="H44" s="212" t="s">
        <v>1933</v>
      </c>
      <c r="I44" s="212">
        <v>0</v>
      </c>
      <c r="J44" s="213">
        <v>0</v>
      </c>
      <c r="K44" s="213"/>
      <c r="L44" s="213">
        <v>0</v>
      </c>
      <c r="M44" s="132"/>
      <c r="N44" s="212"/>
      <c r="O44" s="132"/>
      <c r="P44" s="132"/>
    </row>
    <row r="45" spans="1:16" s="17" customFormat="1" ht="13.9" customHeight="1">
      <c r="A45" s="108" t="s">
        <v>1769</v>
      </c>
      <c r="B45" s="185" t="s">
        <v>1458</v>
      </c>
      <c r="C45" s="213">
        <v>25847117</v>
      </c>
      <c r="D45" s="213">
        <v>35000000</v>
      </c>
      <c r="E45" s="213">
        <v>47325132</v>
      </c>
      <c r="F45" s="213">
        <v>48300000</v>
      </c>
      <c r="G45" s="108" t="s">
        <v>2261</v>
      </c>
      <c r="H45" s="212" t="s">
        <v>1967</v>
      </c>
      <c r="I45" s="212">
        <v>0</v>
      </c>
      <c r="J45" s="38">
        <v>0</v>
      </c>
      <c r="K45" s="38">
        <v>0</v>
      </c>
      <c r="L45" s="213">
        <v>10000000</v>
      </c>
      <c r="N45" s="212"/>
    </row>
    <row r="46" spans="1:16" s="17" customFormat="1" ht="13.9" customHeight="1">
      <c r="A46" s="294"/>
      <c r="B46" s="346" t="s">
        <v>1477</v>
      </c>
      <c r="C46" s="358">
        <f>SUM(C43:C45)</f>
        <v>28220644</v>
      </c>
      <c r="D46" s="358">
        <f>SUM(D43:D45)</f>
        <v>48200000</v>
      </c>
      <c r="E46" s="358">
        <f>SUM(E43:E45)</f>
        <v>50423185</v>
      </c>
      <c r="F46" s="358">
        <f>SUM(F43:F45)</f>
        <v>51800000</v>
      </c>
      <c r="G46" s="294"/>
      <c r="H46" s="375" t="s">
        <v>29</v>
      </c>
      <c r="I46" s="375">
        <f>SUM(I43:I45)</f>
        <v>28243132</v>
      </c>
      <c r="J46" s="358">
        <f>SUM(J42:J44)</f>
        <v>48200000</v>
      </c>
      <c r="K46" s="358">
        <f>SUM(K42:K44)</f>
        <v>59382500</v>
      </c>
      <c r="L46" s="358">
        <f>SUM(L43:L45)</f>
        <v>61800000</v>
      </c>
      <c r="N46" s="375"/>
    </row>
    <row r="47" spans="1:16" s="17" customFormat="1" ht="16.149999999999999" customHeight="1">
      <c r="A47" s="383" t="s">
        <v>1770</v>
      </c>
      <c r="B47" s="292" t="s">
        <v>1771</v>
      </c>
      <c r="C47" s="213"/>
      <c r="D47" s="383"/>
      <c r="E47" s="383"/>
      <c r="F47" s="383"/>
      <c r="G47" s="383" t="s">
        <v>1969</v>
      </c>
      <c r="H47" s="384" t="s">
        <v>1771</v>
      </c>
      <c r="I47" s="384"/>
      <c r="J47" s="385"/>
      <c r="K47" s="385"/>
      <c r="L47" s="385"/>
      <c r="N47" s="384"/>
    </row>
    <row r="48" spans="1:16" s="17" customFormat="1" ht="16.149999999999999" customHeight="1">
      <c r="A48" s="108" t="s">
        <v>1772</v>
      </c>
      <c r="B48" s="185" t="s">
        <v>1730</v>
      </c>
      <c r="C48" s="213">
        <v>0</v>
      </c>
      <c r="D48" s="213">
        <v>50000000</v>
      </c>
      <c r="E48" s="213">
        <v>0</v>
      </c>
      <c r="F48" s="213">
        <v>0</v>
      </c>
      <c r="G48" s="108" t="s">
        <v>1970</v>
      </c>
      <c r="H48" s="212" t="s">
        <v>2316</v>
      </c>
      <c r="I48" s="212">
        <v>1175000</v>
      </c>
      <c r="J48" s="213">
        <v>210000000</v>
      </c>
      <c r="K48" s="213">
        <v>51330000</v>
      </c>
      <c r="L48" s="213">
        <v>54700000</v>
      </c>
      <c r="N48" s="212"/>
    </row>
    <row r="49" spans="1:14" s="18" customFormat="1" ht="13.9" customHeight="1">
      <c r="A49" s="108" t="s">
        <v>1773</v>
      </c>
      <c r="B49" s="185" t="s">
        <v>1456</v>
      </c>
      <c r="C49" s="213">
        <v>101789</v>
      </c>
      <c r="D49" s="213">
        <v>12500000</v>
      </c>
      <c r="E49" s="213">
        <v>45274</v>
      </c>
      <c r="F49" s="213">
        <v>3400000</v>
      </c>
      <c r="G49" s="108" t="s">
        <v>1972</v>
      </c>
      <c r="H49" s="212" t="s">
        <v>2631</v>
      </c>
      <c r="I49" s="212">
        <v>0</v>
      </c>
      <c r="J49" s="213">
        <v>0</v>
      </c>
      <c r="K49" s="213">
        <v>0</v>
      </c>
      <c r="L49" s="213">
        <v>0</v>
      </c>
      <c r="N49" s="212"/>
    </row>
    <row r="50" spans="1:14" s="17" customFormat="1" ht="14.45" customHeight="1">
      <c r="A50" s="108" t="s">
        <v>1774</v>
      </c>
      <c r="B50" s="185" t="s">
        <v>1458</v>
      </c>
      <c r="C50" s="213">
        <v>1072333</v>
      </c>
      <c r="D50" s="213">
        <v>147500000</v>
      </c>
      <c r="E50" s="213">
        <v>1280000</v>
      </c>
      <c r="F50" s="213">
        <v>51300000</v>
      </c>
      <c r="G50" s="108" t="s">
        <v>1973</v>
      </c>
      <c r="H50" s="212" t="s">
        <v>1933</v>
      </c>
      <c r="I50" s="212">
        <v>0</v>
      </c>
      <c r="J50" s="213">
        <v>0</v>
      </c>
      <c r="K50" s="213">
        <v>0</v>
      </c>
      <c r="L50" s="213">
        <v>0</v>
      </c>
      <c r="N50" s="212"/>
    </row>
    <row r="51" spans="1:14" s="17" customFormat="1" ht="13.9" customHeight="1">
      <c r="A51" s="108"/>
      <c r="B51" s="185"/>
      <c r="C51" s="213"/>
      <c r="D51" s="213"/>
      <c r="E51" s="213"/>
      <c r="F51" s="213"/>
      <c r="G51" s="108" t="s">
        <v>2262</v>
      </c>
      <c r="H51" s="212" t="s">
        <v>1971</v>
      </c>
      <c r="I51" s="212">
        <v>0</v>
      </c>
      <c r="J51" s="213">
        <v>0</v>
      </c>
      <c r="K51" s="213">
        <v>0</v>
      </c>
      <c r="L51" s="213">
        <v>50000000</v>
      </c>
      <c r="N51" s="212"/>
    </row>
    <row r="52" spans="1:14" s="17" customFormat="1" ht="15" customHeight="1">
      <c r="A52" s="294"/>
      <c r="B52" s="346" t="s">
        <v>1477</v>
      </c>
      <c r="C52" s="358">
        <f>SUM(C48:C51)</f>
        <v>1174122</v>
      </c>
      <c r="D52" s="358">
        <f>SUM(D48:D50)</f>
        <v>210000000</v>
      </c>
      <c r="E52" s="358">
        <f>SUM(E48:E50)</f>
        <v>1325274</v>
      </c>
      <c r="F52" s="358">
        <f>SUM(F48:F50)</f>
        <v>54700000</v>
      </c>
      <c r="G52" s="294"/>
      <c r="H52" s="375" t="s">
        <v>29</v>
      </c>
      <c r="I52" s="375">
        <f>SUM(I48:I51)</f>
        <v>1175000</v>
      </c>
      <c r="J52" s="358">
        <f>SUM(J48:J51)</f>
        <v>210000000</v>
      </c>
      <c r="K52" s="358">
        <f>SUM(K48:K50)</f>
        <v>51330000</v>
      </c>
      <c r="L52" s="358">
        <f>SUM(L48:L51)</f>
        <v>104700000</v>
      </c>
      <c r="N52" s="375"/>
    </row>
    <row r="53" spans="1:14" s="17" customFormat="1" ht="13.9" customHeight="1">
      <c r="A53" s="383" t="s">
        <v>1775</v>
      </c>
      <c r="B53" s="262" t="s">
        <v>1776</v>
      </c>
      <c r="C53" s="213"/>
      <c r="D53" s="383"/>
      <c r="E53" s="383"/>
      <c r="F53" s="383"/>
      <c r="G53" s="383" t="s">
        <v>1974</v>
      </c>
      <c r="H53" s="384" t="s">
        <v>1776</v>
      </c>
      <c r="I53" s="384"/>
      <c r="J53" s="385"/>
      <c r="K53" s="385"/>
      <c r="L53" s="385"/>
      <c r="N53" s="384"/>
    </row>
    <row r="54" spans="1:14" s="17" customFormat="1" ht="13.15" customHeight="1">
      <c r="A54" s="108" t="s">
        <v>1777</v>
      </c>
      <c r="B54" s="185" t="s">
        <v>1730</v>
      </c>
      <c r="C54" s="213">
        <v>0</v>
      </c>
      <c r="D54" s="213">
        <v>0</v>
      </c>
      <c r="E54" s="213">
        <v>0</v>
      </c>
      <c r="F54" s="213">
        <v>0</v>
      </c>
      <c r="G54" s="108" t="s">
        <v>1975</v>
      </c>
      <c r="H54" s="212" t="s">
        <v>2317</v>
      </c>
      <c r="I54" s="212">
        <v>8797000</v>
      </c>
      <c r="J54" s="213">
        <v>0</v>
      </c>
      <c r="K54" s="213">
        <v>0</v>
      </c>
      <c r="L54" s="213">
        <v>4900000</v>
      </c>
      <c r="N54" s="212"/>
    </row>
    <row r="55" spans="1:14" s="18" customFormat="1" ht="13.15" customHeight="1">
      <c r="A55" s="108" t="s">
        <v>1778</v>
      </c>
      <c r="B55" s="185" t="s">
        <v>1456</v>
      </c>
      <c r="C55" s="213">
        <v>1851540</v>
      </c>
      <c r="D55" s="213">
        <v>0</v>
      </c>
      <c r="E55" s="213">
        <v>0</v>
      </c>
      <c r="F55" s="213">
        <v>600000</v>
      </c>
      <c r="G55" s="108" t="s">
        <v>1977</v>
      </c>
      <c r="H55" s="212" t="s">
        <v>2869</v>
      </c>
      <c r="I55" s="212">
        <v>0</v>
      </c>
      <c r="J55" s="213">
        <v>0</v>
      </c>
      <c r="K55" s="213">
        <v>0</v>
      </c>
      <c r="L55" s="213">
        <v>0</v>
      </c>
      <c r="N55" s="212"/>
    </row>
    <row r="56" spans="1:14" s="17" customFormat="1" ht="22.9" customHeight="1">
      <c r="A56" s="108" t="s">
        <v>1779</v>
      </c>
      <c r="B56" s="185" t="s">
        <v>1458</v>
      </c>
      <c r="C56" s="213">
        <v>6874098</v>
      </c>
      <c r="D56" s="213">
        <v>0</v>
      </c>
      <c r="E56" s="213">
        <v>0</v>
      </c>
      <c r="F56" s="213">
        <v>4300000</v>
      </c>
      <c r="G56" s="108" t="s">
        <v>1978</v>
      </c>
      <c r="H56" s="212" t="s">
        <v>1933</v>
      </c>
      <c r="I56" s="212">
        <v>0</v>
      </c>
      <c r="J56" s="213">
        <v>0</v>
      </c>
      <c r="K56" s="213">
        <v>0</v>
      </c>
      <c r="L56" s="213">
        <v>0</v>
      </c>
      <c r="N56" s="212"/>
    </row>
    <row r="57" spans="1:14" s="17" customFormat="1" ht="13.15" customHeight="1">
      <c r="A57" s="108"/>
      <c r="B57" s="185"/>
      <c r="C57" s="213"/>
      <c r="D57" s="213"/>
      <c r="E57" s="213"/>
      <c r="F57" s="213"/>
      <c r="G57" s="108" t="s">
        <v>2263</v>
      </c>
      <c r="H57" s="212" t="s">
        <v>1976</v>
      </c>
      <c r="I57" s="212">
        <v>0</v>
      </c>
      <c r="J57" s="213">
        <v>0</v>
      </c>
      <c r="K57" s="213">
        <v>0</v>
      </c>
      <c r="L57" s="213">
        <v>0</v>
      </c>
      <c r="N57" s="212"/>
    </row>
    <row r="58" spans="1:14" s="17" customFormat="1" ht="13.9" customHeight="1">
      <c r="A58" s="294"/>
      <c r="B58" s="346" t="s">
        <v>1477</v>
      </c>
      <c r="C58" s="358">
        <f>SUM(C54:C57)</f>
        <v>8725638</v>
      </c>
      <c r="D58" s="358">
        <f>SUM(D54:D56)</f>
        <v>0</v>
      </c>
      <c r="E58" s="358">
        <f>SUM(E54:E56)</f>
        <v>0</v>
      </c>
      <c r="F58" s="358">
        <f>SUM(F54:F56)</f>
        <v>4900000</v>
      </c>
      <c r="G58" s="294"/>
      <c r="H58" s="375" t="s">
        <v>29</v>
      </c>
      <c r="I58" s="375">
        <f>SUM(I54:I57)</f>
        <v>8797000</v>
      </c>
      <c r="J58" s="358">
        <v>0</v>
      </c>
      <c r="K58" s="358">
        <v>0</v>
      </c>
      <c r="L58" s="358">
        <f>SUM(L54:L57)</f>
        <v>4900000</v>
      </c>
      <c r="N58" s="375"/>
    </row>
    <row r="59" spans="1:14" s="17" customFormat="1" ht="13.9" customHeight="1">
      <c r="A59" s="383" t="s">
        <v>1780</v>
      </c>
      <c r="B59" s="292" t="s">
        <v>1781</v>
      </c>
      <c r="C59" s="213"/>
      <c r="D59" s="383"/>
      <c r="E59" s="383"/>
      <c r="F59" s="383"/>
      <c r="G59" s="383" t="s">
        <v>1979</v>
      </c>
      <c r="H59" s="384" t="s">
        <v>1781</v>
      </c>
      <c r="I59" s="384"/>
      <c r="J59" s="385"/>
      <c r="K59" s="385"/>
      <c r="L59" s="385"/>
      <c r="N59" s="384"/>
    </row>
    <row r="60" spans="1:14" s="17" customFormat="1" ht="13.9" customHeight="1">
      <c r="A60" s="108" t="s">
        <v>1782</v>
      </c>
      <c r="B60" s="185" t="s">
        <v>1730</v>
      </c>
      <c r="C60" s="213">
        <v>0</v>
      </c>
      <c r="D60" s="213">
        <v>5000000</v>
      </c>
      <c r="E60" s="213">
        <v>0</v>
      </c>
      <c r="F60" s="160">
        <v>0</v>
      </c>
      <c r="G60" s="108" t="s">
        <v>1980</v>
      </c>
      <c r="H60" s="212" t="s">
        <v>2318</v>
      </c>
      <c r="I60" s="212">
        <v>5547000</v>
      </c>
      <c r="J60" s="213">
        <v>5000000</v>
      </c>
      <c r="K60" s="213">
        <v>5000000</v>
      </c>
      <c r="L60" s="213">
        <v>11900000</v>
      </c>
      <c r="N60" s="212"/>
    </row>
    <row r="61" spans="1:14" s="18" customFormat="1" ht="14.45" customHeight="1">
      <c r="A61" s="108" t="s">
        <v>1783</v>
      </c>
      <c r="B61" s="185" t="s">
        <v>1456</v>
      </c>
      <c r="C61" s="213">
        <v>546104</v>
      </c>
      <c r="D61" s="213">
        <v>0</v>
      </c>
      <c r="E61" s="213">
        <v>0</v>
      </c>
      <c r="F61" s="213">
        <v>1300000</v>
      </c>
      <c r="G61" s="108" t="s">
        <v>1982</v>
      </c>
      <c r="H61" s="212" t="s">
        <v>1983</v>
      </c>
      <c r="I61" s="212">
        <v>0</v>
      </c>
      <c r="J61" s="213">
        <v>0</v>
      </c>
      <c r="K61" s="213">
        <v>0</v>
      </c>
      <c r="L61" s="213">
        <v>0</v>
      </c>
      <c r="N61" s="212"/>
    </row>
    <row r="62" spans="1:14" s="17" customFormat="1" ht="24" customHeight="1">
      <c r="A62" s="108" t="s">
        <v>1784</v>
      </c>
      <c r="B62" s="185" t="s">
        <v>1458</v>
      </c>
      <c r="C62" s="213">
        <v>5000000</v>
      </c>
      <c r="D62" s="213">
        <v>0</v>
      </c>
      <c r="E62" s="213">
        <v>0</v>
      </c>
      <c r="F62" s="213">
        <v>10600000</v>
      </c>
      <c r="G62" s="108" t="s">
        <v>1984</v>
      </c>
      <c r="H62" s="212" t="s">
        <v>1933</v>
      </c>
      <c r="I62" s="212">
        <v>0</v>
      </c>
      <c r="J62" s="213">
        <v>0</v>
      </c>
      <c r="K62" s="213">
        <v>0</v>
      </c>
      <c r="L62" s="213">
        <v>0</v>
      </c>
      <c r="N62" s="212"/>
    </row>
    <row r="63" spans="1:14" s="17" customFormat="1" ht="13.15" customHeight="1">
      <c r="A63" s="108"/>
      <c r="B63" s="185"/>
      <c r="C63" s="213"/>
      <c r="D63" s="213"/>
      <c r="E63" s="213"/>
      <c r="F63" s="213"/>
      <c r="G63" s="108" t="s">
        <v>2264</v>
      </c>
      <c r="H63" s="212" t="s">
        <v>1981</v>
      </c>
      <c r="I63" s="212">
        <v>0</v>
      </c>
      <c r="J63" s="213">
        <v>0</v>
      </c>
      <c r="K63" s="213">
        <v>0</v>
      </c>
      <c r="L63" s="213">
        <v>5000000</v>
      </c>
      <c r="N63" s="212"/>
    </row>
    <row r="64" spans="1:14" s="17" customFormat="1" ht="14.45" customHeight="1">
      <c r="A64" s="294"/>
      <c r="B64" s="346" t="s">
        <v>1477</v>
      </c>
      <c r="C64" s="358">
        <f>SUM(C60:C63)</f>
        <v>5546104</v>
      </c>
      <c r="D64" s="358">
        <f>SUM(D60:D62)</f>
        <v>5000000</v>
      </c>
      <c r="E64" s="358">
        <f>SUM(E60:E62)</f>
        <v>0</v>
      </c>
      <c r="F64" s="358">
        <f>SUM(F61:F63)</f>
        <v>11900000</v>
      </c>
      <c r="G64" s="294"/>
      <c r="H64" s="375" t="s">
        <v>29</v>
      </c>
      <c r="I64" s="375">
        <f>SUM(I60:I63)</f>
        <v>5547000</v>
      </c>
      <c r="J64" s="358">
        <f>SUM(J60:J63)</f>
        <v>5000000</v>
      </c>
      <c r="K64" s="358">
        <f>SUM(K60:K63)</f>
        <v>5000000</v>
      </c>
      <c r="L64" s="358">
        <f>SUM(L60:L63)</f>
        <v>16900000</v>
      </c>
      <c r="N64" s="375"/>
    </row>
    <row r="65" spans="1:14" s="17" customFormat="1" ht="14.45" customHeight="1">
      <c r="A65" s="383" t="s">
        <v>1785</v>
      </c>
      <c r="B65" s="292" t="s">
        <v>1786</v>
      </c>
      <c r="C65" s="213"/>
      <c r="D65" s="383"/>
      <c r="E65" s="383"/>
      <c r="F65" s="383"/>
      <c r="G65" s="383" t="s">
        <v>1985</v>
      </c>
      <c r="H65" s="384" t="s">
        <v>1786</v>
      </c>
      <c r="I65" s="384"/>
      <c r="J65" s="385"/>
      <c r="K65" s="385"/>
      <c r="L65" s="385"/>
      <c r="N65" s="384"/>
    </row>
    <row r="66" spans="1:14" s="17" customFormat="1" ht="13.9" customHeight="1">
      <c r="A66" s="108" t="s">
        <v>1787</v>
      </c>
      <c r="B66" s="185" t="s">
        <v>1730</v>
      </c>
      <c r="C66" s="213">
        <v>0</v>
      </c>
      <c r="D66" s="213">
        <v>1000000</v>
      </c>
      <c r="E66" s="213">
        <v>0</v>
      </c>
      <c r="F66" s="34">
        <v>0</v>
      </c>
      <c r="G66" s="108" t="s">
        <v>1986</v>
      </c>
      <c r="H66" s="212" t="s">
        <v>2572</v>
      </c>
      <c r="I66" s="212">
        <v>13225000</v>
      </c>
      <c r="J66" s="213">
        <v>1160000</v>
      </c>
      <c r="K66" s="213">
        <v>1285000</v>
      </c>
      <c r="L66" s="213">
        <v>3600000</v>
      </c>
      <c r="N66" s="212"/>
    </row>
    <row r="67" spans="1:14" s="18" customFormat="1" ht="13.15" customHeight="1">
      <c r="A67" s="108" t="s">
        <v>1788</v>
      </c>
      <c r="B67" s="185" t="s">
        <v>1456</v>
      </c>
      <c r="C67" s="213">
        <v>1222101</v>
      </c>
      <c r="D67" s="213">
        <v>10000</v>
      </c>
      <c r="E67" s="213">
        <v>743892</v>
      </c>
      <c r="F67" s="213">
        <v>400000</v>
      </c>
      <c r="G67" s="108" t="s">
        <v>1988</v>
      </c>
      <c r="H67" s="212" t="s">
        <v>1933</v>
      </c>
      <c r="I67" s="212">
        <v>0</v>
      </c>
      <c r="J67" s="213">
        <v>0</v>
      </c>
      <c r="K67" s="213">
        <v>0</v>
      </c>
      <c r="L67" s="213">
        <v>0</v>
      </c>
      <c r="N67" s="212"/>
    </row>
    <row r="68" spans="1:14" s="17" customFormat="1" ht="16.899999999999999" customHeight="1">
      <c r="A68" s="108" t="s">
        <v>1789</v>
      </c>
      <c r="B68" s="185" t="s">
        <v>1458</v>
      </c>
      <c r="C68" s="213">
        <v>11980726</v>
      </c>
      <c r="D68" s="213">
        <v>150000</v>
      </c>
      <c r="E68" s="213">
        <v>10495000</v>
      </c>
      <c r="F68" s="213">
        <v>3200000</v>
      </c>
      <c r="G68" s="108" t="s">
        <v>2265</v>
      </c>
      <c r="H68" s="212" t="s">
        <v>1987</v>
      </c>
      <c r="I68" s="212">
        <v>0</v>
      </c>
      <c r="J68" s="39">
        <v>0</v>
      </c>
      <c r="K68" s="39">
        <v>0</v>
      </c>
      <c r="L68" s="213">
        <v>1000000</v>
      </c>
      <c r="N68" s="212"/>
    </row>
    <row r="69" spans="1:14" s="17" customFormat="1" ht="15" customHeight="1">
      <c r="A69" s="294"/>
      <c r="B69" s="346" t="s">
        <v>1477</v>
      </c>
      <c r="C69" s="358">
        <f>SUM(C66:C68)</f>
        <v>13202827</v>
      </c>
      <c r="D69" s="358">
        <f>SUM(D66:D68)</f>
        <v>1160000</v>
      </c>
      <c r="E69" s="358">
        <f>SUM(E66:E68)</f>
        <v>11238892</v>
      </c>
      <c r="F69" s="358">
        <f>SUM(F66:F68)</f>
        <v>3600000</v>
      </c>
      <c r="G69" s="294"/>
      <c r="H69" s="375" t="s">
        <v>29</v>
      </c>
      <c r="I69" s="375">
        <f>SUM(I66:I68)</f>
        <v>13225000</v>
      </c>
      <c r="J69" s="358">
        <f>SUM(J66:J68)</f>
        <v>1160000</v>
      </c>
      <c r="K69" s="358">
        <f>SUM(K66:K68)</f>
        <v>1285000</v>
      </c>
      <c r="L69" s="358">
        <f>SUM(L66:L68)</f>
        <v>4600000</v>
      </c>
      <c r="N69" s="375"/>
    </row>
    <row r="70" spans="1:14" s="17" customFormat="1" ht="13.9" customHeight="1">
      <c r="A70" s="383" t="s">
        <v>1790</v>
      </c>
      <c r="B70" s="262" t="s">
        <v>2319</v>
      </c>
      <c r="C70" s="213"/>
      <c r="D70" s="383"/>
      <c r="E70" s="383"/>
      <c r="F70" s="383"/>
      <c r="G70" s="383" t="s">
        <v>1989</v>
      </c>
      <c r="H70" s="384" t="s">
        <v>1990</v>
      </c>
      <c r="I70" s="384"/>
      <c r="J70" s="385"/>
      <c r="K70" s="385"/>
      <c r="L70" s="385"/>
      <c r="N70" s="384"/>
    </row>
    <row r="71" spans="1:14" s="17" customFormat="1" ht="24">
      <c r="A71" s="108" t="s">
        <v>1791</v>
      </c>
      <c r="B71" s="185" t="s">
        <v>1730</v>
      </c>
      <c r="C71" s="213">
        <v>0</v>
      </c>
      <c r="D71" s="213">
        <v>1000000</v>
      </c>
      <c r="E71" s="213">
        <v>0</v>
      </c>
      <c r="F71" s="213">
        <v>0</v>
      </c>
      <c r="G71" s="108" t="s">
        <v>1991</v>
      </c>
      <c r="H71" s="212" t="s">
        <v>2573</v>
      </c>
      <c r="I71" s="212">
        <v>12014132</v>
      </c>
      <c r="J71" s="213">
        <v>14380000</v>
      </c>
      <c r="K71" s="213">
        <v>12804860</v>
      </c>
      <c r="L71" s="213">
        <v>15000000</v>
      </c>
      <c r="N71" s="212"/>
    </row>
    <row r="72" spans="1:14" s="18" customFormat="1" ht="16.149999999999999" customHeight="1">
      <c r="A72" s="108" t="s">
        <v>1792</v>
      </c>
      <c r="B72" s="185" t="s">
        <v>1456</v>
      </c>
      <c r="C72" s="213">
        <v>1013353</v>
      </c>
      <c r="D72" s="213">
        <v>880000</v>
      </c>
      <c r="E72" s="213">
        <v>793230</v>
      </c>
      <c r="F72" s="213">
        <v>1100000</v>
      </c>
      <c r="G72" s="108" t="s">
        <v>1993</v>
      </c>
      <c r="H72" s="212" t="s">
        <v>1994</v>
      </c>
      <c r="I72" s="212">
        <v>0</v>
      </c>
      <c r="J72" s="213">
        <v>0</v>
      </c>
      <c r="K72" s="213">
        <v>0</v>
      </c>
      <c r="L72" s="213">
        <v>0</v>
      </c>
      <c r="N72" s="212"/>
    </row>
    <row r="73" spans="1:14" s="17" customFormat="1" ht="23.45" customHeight="1">
      <c r="A73" s="108" t="s">
        <v>1793</v>
      </c>
      <c r="B73" s="185" t="s">
        <v>1458</v>
      </c>
      <c r="C73" s="213">
        <v>11000000</v>
      </c>
      <c r="D73" s="213">
        <v>12500000</v>
      </c>
      <c r="E73" s="213">
        <v>10904132</v>
      </c>
      <c r="F73" s="213">
        <v>13900000</v>
      </c>
      <c r="G73" s="108" t="s">
        <v>1995</v>
      </c>
      <c r="H73" s="212" t="s">
        <v>1933</v>
      </c>
      <c r="I73" s="212">
        <v>0</v>
      </c>
      <c r="J73" s="213">
        <v>0</v>
      </c>
      <c r="K73" s="213">
        <v>0</v>
      </c>
      <c r="L73" s="213">
        <v>0</v>
      </c>
      <c r="N73" s="212"/>
    </row>
    <row r="74" spans="1:14" s="17" customFormat="1" ht="15.6" customHeight="1">
      <c r="A74" s="108"/>
      <c r="B74" s="185"/>
      <c r="C74" s="213"/>
      <c r="D74" s="213"/>
      <c r="E74" s="213"/>
      <c r="F74" s="213"/>
      <c r="G74" s="108" t="s">
        <v>2266</v>
      </c>
      <c r="H74" s="212" t="s">
        <v>1992</v>
      </c>
      <c r="I74" s="212">
        <v>0</v>
      </c>
      <c r="J74" s="213">
        <v>0</v>
      </c>
      <c r="K74" s="213">
        <v>0</v>
      </c>
      <c r="L74" s="213">
        <v>1000000</v>
      </c>
      <c r="N74" s="212"/>
    </row>
    <row r="75" spans="1:14" s="17" customFormat="1" ht="15" customHeight="1">
      <c r="A75" s="294"/>
      <c r="B75" s="346" t="s">
        <v>1477</v>
      </c>
      <c r="C75" s="358">
        <f>SUM(C71:C74)</f>
        <v>12013353</v>
      </c>
      <c r="D75" s="358">
        <f>SUM(D71:D73)</f>
        <v>14380000</v>
      </c>
      <c r="E75" s="358">
        <f>SUM(E71:E73)</f>
        <v>11697362</v>
      </c>
      <c r="F75" s="358">
        <f>SUM(F71:F74)</f>
        <v>15000000</v>
      </c>
      <c r="G75" s="294"/>
      <c r="H75" s="375" t="s">
        <v>29</v>
      </c>
      <c r="I75" s="375">
        <f>SUM(I71:I74)</f>
        <v>12014132</v>
      </c>
      <c r="J75" s="358">
        <f>SUM(J71:J74)</f>
        <v>14380000</v>
      </c>
      <c r="K75" s="358">
        <f>SUM(K71:K74)</f>
        <v>12804860</v>
      </c>
      <c r="L75" s="358">
        <f>SUM(L71:L74)</f>
        <v>16000000</v>
      </c>
      <c r="N75" s="375"/>
    </row>
    <row r="76" spans="1:14" s="17" customFormat="1" ht="16.899999999999999" customHeight="1">
      <c r="A76" s="383" t="s">
        <v>1794</v>
      </c>
      <c r="B76" s="292" t="s">
        <v>1795</v>
      </c>
      <c r="C76" s="213"/>
      <c r="D76" s="383"/>
      <c r="E76" s="383"/>
      <c r="F76" s="383"/>
      <c r="G76" s="383" t="s">
        <v>1996</v>
      </c>
      <c r="H76" s="384" t="s">
        <v>1795</v>
      </c>
      <c r="I76" s="384"/>
      <c r="J76" s="385"/>
      <c r="K76" s="385"/>
      <c r="L76" s="385"/>
      <c r="N76" s="384"/>
    </row>
    <row r="77" spans="1:14" s="17" customFormat="1" ht="14.45" customHeight="1">
      <c r="A77" s="108" t="s">
        <v>1796</v>
      </c>
      <c r="B77" s="185" t="s">
        <v>1730</v>
      </c>
      <c r="C77" s="213">
        <v>0</v>
      </c>
      <c r="D77" s="213">
        <v>10000000</v>
      </c>
      <c r="E77" s="213">
        <v>0</v>
      </c>
      <c r="F77" s="160">
        <v>0</v>
      </c>
      <c r="G77" s="108" t="s">
        <v>1997</v>
      </c>
      <c r="H77" s="212" t="s">
        <v>2574</v>
      </c>
      <c r="I77" s="212">
        <v>86277792</v>
      </c>
      <c r="J77" s="213">
        <v>72880000</v>
      </c>
      <c r="K77" s="213">
        <v>124307000</v>
      </c>
      <c r="L77" s="213">
        <v>96100000</v>
      </c>
      <c r="N77" s="212"/>
    </row>
    <row r="78" spans="1:14" s="17" customFormat="1" ht="16.899999999999999" customHeight="1">
      <c r="A78" s="108" t="s">
        <v>1797</v>
      </c>
      <c r="B78" s="185" t="s">
        <v>1456</v>
      </c>
      <c r="C78" s="213">
        <v>7241136</v>
      </c>
      <c r="D78" s="213">
        <v>5380000</v>
      </c>
      <c r="E78" s="213">
        <v>5159352</v>
      </c>
      <c r="F78" s="213">
        <v>6100000</v>
      </c>
      <c r="G78" s="108" t="s">
        <v>1999</v>
      </c>
      <c r="H78" s="212" t="s">
        <v>2000</v>
      </c>
      <c r="I78" s="212">
        <v>0</v>
      </c>
      <c r="J78" s="213">
        <v>0</v>
      </c>
      <c r="K78" s="213">
        <v>0</v>
      </c>
      <c r="L78" s="213">
        <v>0</v>
      </c>
      <c r="N78" s="212"/>
    </row>
    <row r="79" spans="1:14" s="18" customFormat="1" ht="16.899999999999999" customHeight="1">
      <c r="A79" s="108" t="s">
        <v>1798</v>
      </c>
      <c r="B79" s="185" t="s">
        <v>1458</v>
      </c>
      <c r="C79" s="213">
        <v>79030076</v>
      </c>
      <c r="D79" s="213">
        <v>72500000</v>
      </c>
      <c r="E79" s="213">
        <v>110166792</v>
      </c>
      <c r="F79" s="213">
        <v>90000000</v>
      </c>
      <c r="G79" s="108" t="s">
        <v>2001</v>
      </c>
      <c r="H79" s="212" t="s">
        <v>2002</v>
      </c>
      <c r="I79" s="212">
        <v>6541300</v>
      </c>
      <c r="J79" s="213">
        <v>15000000</v>
      </c>
      <c r="K79" s="213">
        <v>0</v>
      </c>
      <c r="L79" s="213">
        <v>15000000</v>
      </c>
      <c r="N79" s="212"/>
    </row>
    <row r="80" spans="1:14" s="17" customFormat="1" ht="13.9" customHeight="1">
      <c r="A80" s="39"/>
      <c r="B80" s="40"/>
      <c r="C80" s="213"/>
      <c r="D80" s="39"/>
      <c r="E80" s="39"/>
      <c r="F80" s="39"/>
      <c r="G80" s="108" t="s">
        <v>2003</v>
      </c>
      <c r="H80" s="212" t="s">
        <v>1933</v>
      </c>
      <c r="I80" s="212">
        <v>0</v>
      </c>
      <c r="J80" s="213">
        <v>0</v>
      </c>
      <c r="K80" s="213">
        <v>0</v>
      </c>
      <c r="L80" s="213"/>
      <c r="N80" s="212"/>
    </row>
    <row r="81" spans="1:14" s="17" customFormat="1" ht="16.899999999999999" customHeight="1">
      <c r="A81" s="39"/>
      <c r="B81" s="40"/>
      <c r="C81" s="213"/>
      <c r="D81" s="39"/>
      <c r="E81" s="39"/>
      <c r="F81" s="39"/>
      <c r="G81" s="108" t="s">
        <v>2267</v>
      </c>
      <c r="H81" s="212" t="s">
        <v>1998</v>
      </c>
      <c r="I81" s="212">
        <v>0</v>
      </c>
      <c r="J81" s="213">
        <v>0</v>
      </c>
      <c r="K81" s="213">
        <v>0</v>
      </c>
      <c r="L81" s="213">
        <v>10000000</v>
      </c>
      <c r="N81" s="212"/>
    </row>
    <row r="82" spans="1:14" s="17" customFormat="1" ht="12" customHeight="1">
      <c r="A82" s="294"/>
      <c r="B82" s="346" t="s">
        <v>1477</v>
      </c>
      <c r="C82" s="358">
        <f>SUM(C77:C81)</f>
        <v>86271212</v>
      </c>
      <c r="D82" s="358">
        <f>SUM(D77:D80)</f>
        <v>87880000</v>
      </c>
      <c r="E82" s="358">
        <f>SUM(E77:E80)</f>
        <v>115326144</v>
      </c>
      <c r="F82" s="358">
        <f>SUM(F77:F81)</f>
        <v>96100000</v>
      </c>
      <c r="G82" s="294"/>
      <c r="H82" s="375" t="s">
        <v>29</v>
      </c>
      <c r="I82" s="375">
        <f>SUM(I77:I81)</f>
        <v>92819092</v>
      </c>
      <c r="J82" s="358">
        <f>SUM(J77:J81)</f>
        <v>87880000</v>
      </c>
      <c r="K82" s="358">
        <f>SUM(K77:K81)</f>
        <v>124307000</v>
      </c>
      <c r="L82" s="358">
        <f>SUM(L77:L81)</f>
        <v>121100000</v>
      </c>
      <c r="N82" s="375"/>
    </row>
    <row r="83" spans="1:14" s="17" customFormat="1" ht="16.149999999999999" customHeight="1">
      <c r="A83" s="124"/>
      <c r="B83" s="124"/>
      <c r="C83" s="454"/>
      <c r="D83" s="124"/>
      <c r="E83" s="124"/>
      <c r="F83" s="124"/>
      <c r="G83" s="624" t="s">
        <v>1638</v>
      </c>
      <c r="H83" s="624"/>
      <c r="I83" s="624"/>
      <c r="J83" s="624"/>
      <c r="K83" s="624"/>
      <c r="L83" s="624"/>
    </row>
    <row r="84" spans="1:14" s="17" customFormat="1" ht="13.9" customHeight="1">
      <c r="A84" s="383" t="s">
        <v>1799</v>
      </c>
      <c r="B84" s="388" t="s">
        <v>1800</v>
      </c>
      <c r="C84" s="213"/>
      <c r="D84" s="255"/>
      <c r="E84" s="383"/>
      <c r="F84" s="383"/>
      <c r="G84" s="383" t="s">
        <v>2004</v>
      </c>
      <c r="H84" s="384" t="s">
        <v>1800</v>
      </c>
      <c r="I84" s="384"/>
      <c r="J84" s="385"/>
      <c r="K84" s="385"/>
      <c r="L84" s="385"/>
      <c r="N84" s="384"/>
    </row>
    <row r="85" spans="1:14" s="18" customFormat="1" ht="25.15" customHeight="1">
      <c r="A85" s="108" t="s">
        <v>1801</v>
      </c>
      <c r="B85" s="185" t="s">
        <v>1730</v>
      </c>
      <c r="C85" s="213">
        <v>0</v>
      </c>
      <c r="D85" s="213">
        <v>100000</v>
      </c>
      <c r="E85" s="213">
        <v>0</v>
      </c>
      <c r="F85" s="213">
        <v>0</v>
      </c>
      <c r="G85" s="108" t="s">
        <v>2005</v>
      </c>
      <c r="H85" s="212" t="s">
        <v>2575</v>
      </c>
      <c r="I85" s="212">
        <v>3630000</v>
      </c>
      <c r="J85" s="213">
        <v>100000</v>
      </c>
      <c r="K85" s="213">
        <v>100000</v>
      </c>
      <c r="L85" s="213">
        <v>2300000</v>
      </c>
      <c r="N85" s="212"/>
    </row>
    <row r="86" spans="1:14" s="17" customFormat="1" ht="16.899999999999999" customHeight="1">
      <c r="A86" s="108" t="s">
        <v>1802</v>
      </c>
      <c r="B86" s="185" t="s">
        <v>1456</v>
      </c>
      <c r="C86" s="213">
        <v>751538</v>
      </c>
      <c r="D86" s="213">
        <v>0</v>
      </c>
      <c r="E86" s="213">
        <v>0</v>
      </c>
      <c r="F86" s="213">
        <v>300000</v>
      </c>
      <c r="G86" s="108" t="s">
        <v>2007</v>
      </c>
      <c r="H86" s="212" t="s">
        <v>2238</v>
      </c>
      <c r="I86" s="212">
        <v>0</v>
      </c>
      <c r="J86" s="213">
        <v>0</v>
      </c>
      <c r="K86" s="213">
        <v>0</v>
      </c>
      <c r="L86" s="213">
        <v>0</v>
      </c>
      <c r="N86" s="212"/>
    </row>
    <row r="87" spans="1:14" s="17" customFormat="1" ht="15.6" customHeight="1">
      <c r="A87" s="108" t="s">
        <v>1803</v>
      </c>
      <c r="B87" s="185" t="s">
        <v>1458</v>
      </c>
      <c r="C87" s="213">
        <v>2849639</v>
      </c>
      <c r="D87" s="213">
        <v>0</v>
      </c>
      <c r="E87" s="213">
        <v>0</v>
      </c>
      <c r="F87" s="213">
        <v>2000000</v>
      </c>
      <c r="G87" s="108" t="s">
        <v>2008</v>
      </c>
      <c r="H87" s="212" t="s">
        <v>1933</v>
      </c>
      <c r="I87" s="212">
        <v>0</v>
      </c>
      <c r="J87" s="213">
        <v>0</v>
      </c>
      <c r="K87" s="213">
        <v>0</v>
      </c>
      <c r="L87" s="213">
        <v>0</v>
      </c>
      <c r="N87" s="212"/>
    </row>
    <row r="88" spans="1:14" s="17" customFormat="1" ht="24.6" customHeight="1">
      <c r="A88" s="108"/>
      <c r="B88" s="185"/>
      <c r="C88" s="213"/>
      <c r="D88" s="213"/>
      <c r="E88" s="213"/>
      <c r="F88" s="213"/>
      <c r="G88" s="299" t="s">
        <v>2268</v>
      </c>
      <c r="H88" s="212" t="s">
        <v>2006</v>
      </c>
      <c r="I88" s="212">
        <v>0</v>
      </c>
      <c r="J88" s="213">
        <v>0</v>
      </c>
      <c r="K88" s="213">
        <v>0</v>
      </c>
      <c r="L88" s="213">
        <v>100000</v>
      </c>
      <c r="N88" s="212"/>
    </row>
    <row r="89" spans="1:14" s="17" customFormat="1" ht="15.6" customHeight="1">
      <c r="A89" s="294"/>
      <c r="B89" s="346" t="s">
        <v>1477</v>
      </c>
      <c r="C89" s="358">
        <f>SUM(C85:C88)</f>
        <v>3601177</v>
      </c>
      <c r="D89" s="358">
        <f>SUM(D85:D87)</f>
        <v>100000</v>
      </c>
      <c r="E89" s="358">
        <f>SUM(E85:E87)</f>
        <v>0</v>
      </c>
      <c r="F89" s="358">
        <f>SUM(F85:F87)</f>
        <v>2300000</v>
      </c>
      <c r="G89" s="294"/>
      <c r="H89" s="375" t="s">
        <v>29</v>
      </c>
      <c r="I89" s="375">
        <f>SUM(I85:I88)</f>
        <v>3630000</v>
      </c>
      <c r="J89" s="358">
        <f>SUM(J85:J88)</f>
        <v>100000</v>
      </c>
      <c r="K89" s="358">
        <f>SUM(K85:K88)</f>
        <v>100000</v>
      </c>
      <c r="L89" s="358">
        <f>SUM(L85:L88)</f>
        <v>2400000</v>
      </c>
      <c r="N89" s="375"/>
    </row>
    <row r="90" spans="1:14" s="17" customFormat="1" ht="13.15" customHeight="1">
      <c r="A90" s="383" t="s">
        <v>1453</v>
      </c>
      <c r="B90" s="292" t="s">
        <v>1454</v>
      </c>
      <c r="C90" s="213"/>
      <c r="D90" s="383"/>
      <c r="E90" s="383"/>
      <c r="F90" s="383"/>
      <c r="G90" s="383" t="s">
        <v>1529</v>
      </c>
      <c r="H90" s="384" t="s">
        <v>1454</v>
      </c>
      <c r="I90" s="384"/>
      <c r="J90" s="385"/>
      <c r="K90" s="385"/>
      <c r="L90" s="385"/>
      <c r="N90" s="384"/>
    </row>
    <row r="91" spans="1:14" s="17" customFormat="1" ht="16.149999999999999" customHeight="1">
      <c r="A91" s="389" t="s">
        <v>1455</v>
      </c>
      <c r="B91" s="185" t="s">
        <v>1456</v>
      </c>
      <c r="C91" s="213">
        <v>0</v>
      </c>
      <c r="D91" s="213">
        <v>500000</v>
      </c>
      <c r="E91" s="213">
        <v>0</v>
      </c>
      <c r="F91" s="108">
        <v>0</v>
      </c>
      <c r="G91" s="389" t="s">
        <v>1478</v>
      </c>
      <c r="H91" s="212" t="s">
        <v>2291</v>
      </c>
      <c r="I91" s="455">
        <v>0</v>
      </c>
      <c r="J91" s="213">
        <v>1160000</v>
      </c>
      <c r="K91" s="213">
        <v>0</v>
      </c>
      <c r="L91" s="213">
        <v>0</v>
      </c>
    </row>
    <row r="92" spans="1:14" s="17" customFormat="1" ht="16.899999999999999" customHeight="1">
      <c r="A92" s="108" t="s">
        <v>1457</v>
      </c>
      <c r="B92" s="185" t="s">
        <v>1458</v>
      </c>
      <c r="C92" s="213">
        <v>0</v>
      </c>
      <c r="D92" s="213">
        <v>0</v>
      </c>
      <c r="E92" s="213">
        <v>0</v>
      </c>
      <c r="F92" s="213">
        <v>0</v>
      </c>
      <c r="G92" s="108" t="s">
        <v>1479</v>
      </c>
      <c r="H92" s="212" t="s">
        <v>2010</v>
      </c>
      <c r="I92" s="212">
        <v>336393</v>
      </c>
      <c r="J92" s="213">
        <v>600000</v>
      </c>
      <c r="K92" s="213">
        <v>543417</v>
      </c>
      <c r="L92" s="213">
        <v>600000</v>
      </c>
      <c r="N92" s="212"/>
    </row>
    <row r="93" spans="1:14" s="17" customFormat="1" ht="16.149999999999999" customHeight="1">
      <c r="A93" s="108" t="s">
        <v>1459</v>
      </c>
      <c r="B93" s="185" t="s">
        <v>1460</v>
      </c>
      <c r="C93" s="213">
        <v>1527837</v>
      </c>
      <c r="D93" s="213">
        <v>1500000</v>
      </c>
      <c r="E93" s="213">
        <v>549900</v>
      </c>
      <c r="F93" s="213">
        <v>1500000</v>
      </c>
      <c r="G93" s="108" t="s">
        <v>1480</v>
      </c>
      <c r="H93" s="212" t="s">
        <v>1481</v>
      </c>
      <c r="I93" s="212">
        <v>261026</v>
      </c>
      <c r="J93" s="213">
        <v>500000</v>
      </c>
      <c r="K93" s="213">
        <v>496744</v>
      </c>
      <c r="L93" s="213">
        <v>500000</v>
      </c>
      <c r="N93" s="212"/>
    </row>
    <row r="94" spans="1:14" s="17" customFormat="1" ht="26.45" customHeight="1">
      <c r="A94" s="108" t="s">
        <v>1461</v>
      </c>
      <c r="B94" s="185" t="s">
        <v>1462</v>
      </c>
      <c r="C94" s="213">
        <v>2059410</v>
      </c>
      <c r="D94" s="213">
        <v>1000000</v>
      </c>
      <c r="E94" s="213">
        <v>512400</v>
      </c>
      <c r="F94" s="213">
        <v>1000000</v>
      </c>
      <c r="G94" s="108" t="s">
        <v>1482</v>
      </c>
      <c r="H94" s="212" t="s">
        <v>1483</v>
      </c>
      <c r="I94" s="212">
        <v>26750</v>
      </c>
      <c r="J94" s="213">
        <v>200000</v>
      </c>
      <c r="K94" s="213">
        <v>196781</v>
      </c>
      <c r="L94" s="213">
        <v>200000</v>
      </c>
      <c r="N94" s="212"/>
    </row>
    <row r="95" spans="1:14" s="17" customFormat="1" ht="26.45" customHeight="1">
      <c r="A95" s="108" t="s">
        <v>1463</v>
      </c>
      <c r="B95" s="185" t="s">
        <v>1464</v>
      </c>
      <c r="C95" s="213">
        <v>0</v>
      </c>
      <c r="D95" s="213">
        <v>500000</v>
      </c>
      <c r="E95" s="213">
        <v>1200</v>
      </c>
      <c r="F95" s="213">
        <v>500000</v>
      </c>
      <c r="G95" s="108" t="s">
        <v>1484</v>
      </c>
      <c r="H95" s="212" t="s">
        <v>1485</v>
      </c>
      <c r="I95" s="212">
        <v>86784</v>
      </c>
      <c r="J95" s="213">
        <v>100000</v>
      </c>
      <c r="K95" s="213">
        <v>7967</v>
      </c>
      <c r="L95" s="213">
        <v>100000</v>
      </c>
      <c r="N95" s="212"/>
    </row>
    <row r="96" spans="1:14" s="17" customFormat="1" ht="27.6" customHeight="1">
      <c r="A96" s="108" t="s">
        <v>1465</v>
      </c>
      <c r="B96" s="185" t="s">
        <v>1466</v>
      </c>
      <c r="C96" s="213">
        <v>49350</v>
      </c>
      <c r="D96" s="213">
        <v>150000</v>
      </c>
      <c r="E96" s="213">
        <v>349510</v>
      </c>
      <c r="F96" s="213">
        <v>150000</v>
      </c>
      <c r="G96" s="108" t="s">
        <v>1486</v>
      </c>
      <c r="H96" s="212" t="s">
        <v>1487</v>
      </c>
      <c r="I96" s="212">
        <v>642356</v>
      </c>
      <c r="J96" s="213">
        <v>700000</v>
      </c>
      <c r="K96" s="213">
        <v>425400</v>
      </c>
      <c r="L96" s="213">
        <v>700000</v>
      </c>
      <c r="N96" s="212"/>
    </row>
    <row r="97" spans="1:14" s="17" customFormat="1" ht="15" customHeight="1">
      <c r="A97" s="108" t="s">
        <v>1467</v>
      </c>
      <c r="B97" s="185" t="s">
        <v>1468</v>
      </c>
      <c r="C97" s="213">
        <v>14630</v>
      </c>
      <c r="D97" s="213">
        <v>10000</v>
      </c>
      <c r="E97" s="213">
        <v>19030</v>
      </c>
      <c r="F97" s="213">
        <v>10000</v>
      </c>
      <c r="G97" s="576" t="s">
        <v>1488</v>
      </c>
      <c r="H97" s="578" t="s">
        <v>1489</v>
      </c>
      <c r="I97" s="578">
        <v>6300</v>
      </c>
      <c r="J97" s="472">
        <v>700000</v>
      </c>
      <c r="K97" s="472">
        <v>700000</v>
      </c>
      <c r="L97" s="577">
        <v>700000</v>
      </c>
      <c r="N97" s="212"/>
    </row>
    <row r="98" spans="1:14" s="17" customFormat="1" ht="16.899999999999999" customHeight="1">
      <c r="A98" s="108" t="s">
        <v>1469</v>
      </c>
      <c r="B98" s="185" t="s">
        <v>1470</v>
      </c>
      <c r="C98" s="213">
        <v>459900</v>
      </c>
      <c r="D98" s="213">
        <v>100000</v>
      </c>
      <c r="E98" s="213">
        <v>73060</v>
      </c>
      <c r="F98" s="142">
        <v>100000</v>
      </c>
      <c r="G98" s="576" t="s">
        <v>1490</v>
      </c>
      <c r="H98" s="579" t="s">
        <v>1491</v>
      </c>
      <c r="I98" s="579">
        <v>0</v>
      </c>
      <c r="J98" s="580">
        <v>0</v>
      </c>
      <c r="K98" s="580">
        <v>0</v>
      </c>
      <c r="L98" s="577">
        <v>0</v>
      </c>
      <c r="N98" s="390"/>
    </row>
    <row r="99" spans="1:14" s="18" customFormat="1" ht="24">
      <c r="A99" s="108" t="s">
        <v>1471</v>
      </c>
      <c r="B99" s="185" t="s">
        <v>1472</v>
      </c>
      <c r="C99" s="213">
        <v>340400</v>
      </c>
      <c r="D99" s="213">
        <v>0</v>
      </c>
      <c r="E99" s="213">
        <v>0</v>
      </c>
      <c r="F99" s="213">
        <v>0</v>
      </c>
      <c r="G99" s="576" t="s">
        <v>1492</v>
      </c>
      <c r="H99" s="578" t="s">
        <v>1493</v>
      </c>
      <c r="I99" s="578">
        <v>0</v>
      </c>
      <c r="J99" s="472">
        <v>0</v>
      </c>
      <c r="K99" s="472">
        <v>0</v>
      </c>
      <c r="L99" s="577">
        <v>0</v>
      </c>
      <c r="N99" s="212"/>
    </row>
    <row r="100" spans="1:14" s="17" customFormat="1" ht="15" customHeight="1">
      <c r="A100" s="108" t="s">
        <v>1473</v>
      </c>
      <c r="B100" s="185" t="s">
        <v>1474</v>
      </c>
      <c r="C100" s="213">
        <v>54000</v>
      </c>
      <c r="D100" s="213">
        <v>200000</v>
      </c>
      <c r="E100" s="213">
        <v>9000</v>
      </c>
      <c r="F100" s="213">
        <v>200000</v>
      </c>
      <c r="G100" s="108" t="s">
        <v>2252</v>
      </c>
      <c r="H100" s="212" t="s">
        <v>2009</v>
      </c>
      <c r="I100" s="212">
        <v>0</v>
      </c>
      <c r="J100" s="39">
        <v>0</v>
      </c>
      <c r="K100" s="39">
        <v>0</v>
      </c>
      <c r="L100" s="213">
        <v>500000</v>
      </c>
      <c r="N100" s="212"/>
    </row>
    <row r="101" spans="1:14" s="17" customFormat="1" ht="13.9" customHeight="1">
      <c r="A101" s="299" t="s">
        <v>1475</v>
      </c>
      <c r="B101" s="350" t="s">
        <v>1476</v>
      </c>
      <c r="C101" s="213">
        <v>0</v>
      </c>
      <c r="D101" s="392">
        <v>0</v>
      </c>
      <c r="E101" s="392">
        <v>0</v>
      </c>
      <c r="F101" s="392">
        <v>0</v>
      </c>
      <c r="G101" s="393"/>
      <c r="H101" s="36"/>
      <c r="I101" s="36"/>
      <c r="J101" s="36"/>
      <c r="K101" s="36"/>
      <c r="L101" s="36"/>
      <c r="N101" s="36"/>
    </row>
    <row r="102" spans="1:14" s="17" customFormat="1" ht="15.6" customHeight="1">
      <c r="A102" s="294"/>
      <c r="B102" s="346" t="s">
        <v>1477</v>
      </c>
      <c r="C102" s="358">
        <f>SUM(C91:C101)</f>
        <v>4505527</v>
      </c>
      <c r="D102" s="358">
        <f>SUM(D91:D101)</f>
        <v>3960000</v>
      </c>
      <c r="E102" s="358">
        <f>SUM(E91:E100)</f>
        <v>1514100</v>
      </c>
      <c r="F102" s="358">
        <f>SUM(F91:F100)</f>
        <v>3460000</v>
      </c>
      <c r="G102" s="294"/>
      <c r="H102" s="375" t="s">
        <v>29</v>
      </c>
      <c r="I102" s="375">
        <f>SUM(I91:I101)</f>
        <v>1359609</v>
      </c>
      <c r="J102" s="358">
        <f>SUM(J91:J101)</f>
        <v>3960000</v>
      </c>
      <c r="K102" s="358">
        <f>SUM(K91:K100)</f>
        <v>2370309</v>
      </c>
      <c r="L102" s="358">
        <f>SUM(L91:L101)</f>
        <v>3300000</v>
      </c>
      <c r="N102" s="375"/>
    </row>
    <row r="103" spans="1:14" s="17" customFormat="1" ht="18" customHeight="1">
      <c r="A103" s="383" t="s">
        <v>1804</v>
      </c>
      <c r="B103" s="292" t="s">
        <v>1805</v>
      </c>
      <c r="C103" s="213"/>
      <c r="D103" s="383"/>
      <c r="E103" s="383"/>
      <c r="F103" s="383"/>
      <c r="G103" s="383" t="s">
        <v>2011</v>
      </c>
      <c r="H103" s="384" t="s">
        <v>2012</v>
      </c>
      <c r="I103" s="384"/>
      <c r="J103" s="385"/>
      <c r="K103" s="385"/>
      <c r="L103" s="385"/>
      <c r="N103" s="384"/>
    </row>
    <row r="104" spans="1:14" s="18" customFormat="1" ht="18.600000000000001" customHeight="1">
      <c r="A104" s="108" t="s">
        <v>1806</v>
      </c>
      <c r="B104" s="185" t="s">
        <v>1730</v>
      </c>
      <c r="C104" s="213">
        <v>0</v>
      </c>
      <c r="D104" s="213">
        <v>100000</v>
      </c>
      <c r="E104" s="213">
        <v>0</v>
      </c>
      <c r="F104" s="108">
        <v>0</v>
      </c>
      <c r="G104" s="108" t="s">
        <v>2013</v>
      </c>
      <c r="H104" s="212" t="s">
        <v>2292</v>
      </c>
      <c r="I104" s="212">
        <v>3365437</v>
      </c>
      <c r="J104" s="213">
        <v>1055000</v>
      </c>
      <c r="K104" s="213">
        <v>1292000</v>
      </c>
      <c r="L104" s="213">
        <v>2200000</v>
      </c>
      <c r="N104" s="212"/>
    </row>
    <row r="105" spans="1:14" s="17" customFormat="1" ht="26.45" customHeight="1">
      <c r="A105" s="108" t="s">
        <v>1807</v>
      </c>
      <c r="B105" s="185" t="s">
        <v>1456</v>
      </c>
      <c r="C105" s="213">
        <v>481210</v>
      </c>
      <c r="D105" s="213">
        <v>75000</v>
      </c>
      <c r="E105" s="213">
        <v>118776</v>
      </c>
      <c r="F105" s="213">
        <v>200000</v>
      </c>
      <c r="G105" s="108" t="s">
        <v>2015</v>
      </c>
      <c r="H105" s="212" t="s">
        <v>1933</v>
      </c>
      <c r="I105" s="212">
        <v>0</v>
      </c>
      <c r="J105" s="213">
        <v>0</v>
      </c>
      <c r="K105" s="213">
        <v>0</v>
      </c>
      <c r="L105" s="213">
        <v>0</v>
      </c>
      <c r="N105" s="212"/>
    </row>
    <row r="106" spans="1:14" s="17" customFormat="1" ht="17.45" customHeight="1">
      <c r="A106" s="108" t="s">
        <v>1808</v>
      </c>
      <c r="B106" s="185" t="s">
        <v>1458</v>
      </c>
      <c r="C106" s="213">
        <v>2875077</v>
      </c>
      <c r="D106" s="213">
        <v>880000</v>
      </c>
      <c r="E106" s="213">
        <v>1911437</v>
      </c>
      <c r="F106" s="213">
        <v>2000000</v>
      </c>
      <c r="G106" s="108" t="s">
        <v>2253</v>
      </c>
      <c r="H106" s="212" t="s">
        <v>2014</v>
      </c>
      <c r="I106" s="212">
        <v>0</v>
      </c>
      <c r="J106" s="108">
        <v>0</v>
      </c>
      <c r="K106" s="108">
        <v>0</v>
      </c>
      <c r="L106" s="213">
        <v>100000</v>
      </c>
      <c r="N106" s="212"/>
    </row>
    <row r="107" spans="1:14" s="17" customFormat="1" ht="16.899999999999999" customHeight="1">
      <c r="A107" s="294"/>
      <c r="B107" s="346" t="s">
        <v>1477</v>
      </c>
      <c r="C107" s="358">
        <f>SUM(C104:C106)</f>
        <v>3356287</v>
      </c>
      <c r="D107" s="358">
        <f>SUM(D104:D106)</f>
        <v>1055000</v>
      </c>
      <c r="E107" s="358">
        <f>SUM(E104:E106)</f>
        <v>2030213</v>
      </c>
      <c r="F107" s="358">
        <f>SUM(F104:F106)</f>
        <v>2200000</v>
      </c>
      <c r="G107" s="294"/>
      <c r="H107" s="375" t="s">
        <v>29</v>
      </c>
      <c r="I107" s="375">
        <f>SUM(I104:I106)</f>
        <v>3365437</v>
      </c>
      <c r="J107" s="358">
        <f>SUM(J104:J106)</f>
        <v>1055000</v>
      </c>
      <c r="K107" s="358">
        <f>SUM(K104:K106)</f>
        <v>1292000</v>
      </c>
      <c r="L107" s="358">
        <f>SUM(L104:L106)</f>
        <v>2300000</v>
      </c>
      <c r="N107" s="375"/>
    </row>
    <row r="108" spans="1:14" s="17" customFormat="1" ht="16.899999999999999" customHeight="1">
      <c r="A108" s="383" t="s">
        <v>1809</v>
      </c>
      <c r="B108" s="292" t="s">
        <v>1810</v>
      </c>
      <c r="C108" s="213"/>
      <c r="D108" s="383"/>
      <c r="E108" s="383"/>
      <c r="F108" s="383"/>
      <c r="G108" s="383" t="s">
        <v>2016</v>
      </c>
      <c r="H108" s="384" t="s">
        <v>1810</v>
      </c>
      <c r="I108" s="384"/>
      <c r="J108" s="385"/>
      <c r="K108" s="385"/>
      <c r="L108" s="385"/>
      <c r="N108" s="384"/>
    </row>
    <row r="109" spans="1:14" s="18" customFormat="1" ht="16.899999999999999" customHeight="1">
      <c r="A109" s="108" t="s">
        <v>1811</v>
      </c>
      <c r="B109" s="185" t="s">
        <v>1730</v>
      </c>
      <c r="C109" s="213">
        <v>0</v>
      </c>
      <c r="D109" s="213">
        <v>100000</v>
      </c>
      <c r="E109" s="213">
        <v>0</v>
      </c>
      <c r="F109" s="383">
        <v>0</v>
      </c>
      <c r="G109" s="108" t="s">
        <v>2017</v>
      </c>
      <c r="H109" s="212" t="s">
        <v>2293</v>
      </c>
      <c r="I109" s="212">
        <v>1807739</v>
      </c>
      <c r="J109" s="213">
        <v>640000</v>
      </c>
      <c r="K109" s="213">
        <v>767000</v>
      </c>
      <c r="L109" s="213">
        <v>1400000</v>
      </c>
      <c r="N109" s="212"/>
    </row>
    <row r="110" spans="1:14" s="17" customFormat="1" ht="16.899999999999999" customHeight="1">
      <c r="A110" s="108" t="s">
        <v>1812</v>
      </c>
      <c r="B110" s="185" t="s">
        <v>1456</v>
      </c>
      <c r="C110" s="213">
        <v>251213</v>
      </c>
      <c r="D110" s="213">
        <v>40000</v>
      </c>
      <c r="E110" s="213">
        <v>63753</v>
      </c>
      <c r="F110" s="213">
        <v>200000</v>
      </c>
      <c r="G110" s="108" t="s">
        <v>2019</v>
      </c>
      <c r="H110" s="212" t="s">
        <v>2020</v>
      </c>
      <c r="I110" s="212">
        <v>0</v>
      </c>
      <c r="J110" s="213">
        <v>0</v>
      </c>
      <c r="K110" s="213">
        <v>0</v>
      </c>
      <c r="L110" s="213">
        <v>0</v>
      </c>
      <c r="N110" s="212"/>
    </row>
    <row r="111" spans="1:14" s="17" customFormat="1" ht="28.15" customHeight="1">
      <c r="A111" s="108" t="s">
        <v>1813</v>
      </c>
      <c r="B111" s="185" t="s">
        <v>1458</v>
      </c>
      <c r="C111" s="213">
        <v>1545926</v>
      </c>
      <c r="D111" s="213">
        <v>500000</v>
      </c>
      <c r="E111" s="213">
        <v>1020739</v>
      </c>
      <c r="F111" s="213">
        <v>1200000</v>
      </c>
      <c r="G111" s="108" t="s">
        <v>2021</v>
      </c>
      <c r="H111" s="212" t="s">
        <v>1933</v>
      </c>
      <c r="I111" s="212">
        <v>0</v>
      </c>
      <c r="J111" s="213">
        <v>0</v>
      </c>
      <c r="K111" s="213">
        <v>0</v>
      </c>
      <c r="L111" s="213">
        <v>0</v>
      </c>
      <c r="N111" s="212"/>
    </row>
    <row r="112" spans="1:14" s="17" customFormat="1" ht="16.899999999999999" customHeight="1">
      <c r="A112" s="108"/>
      <c r="B112" s="185"/>
      <c r="C112" s="213"/>
      <c r="D112" s="213"/>
      <c r="E112" s="213"/>
      <c r="F112" s="213"/>
      <c r="G112" s="108" t="s">
        <v>2269</v>
      </c>
      <c r="H112" s="212" t="s">
        <v>2018</v>
      </c>
      <c r="I112" s="212">
        <v>0</v>
      </c>
      <c r="J112" s="213">
        <v>0</v>
      </c>
      <c r="K112" s="213">
        <v>0</v>
      </c>
      <c r="L112" s="213">
        <v>100000</v>
      </c>
      <c r="N112" s="212"/>
    </row>
    <row r="113" spans="1:14" s="17" customFormat="1" ht="16.899999999999999" customHeight="1">
      <c r="A113" s="294"/>
      <c r="B113" s="346" t="s">
        <v>1477</v>
      </c>
      <c r="C113" s="358">
        <f>SUM(C109:C112)</f>
        <v>1797139</v>
      </c>
      <c r="D113" s="358">
        <f>SUM(D109:D111)</f>
        <v>640000</v>
      </c>
      <c r="E113" s="358">
        <f>SUM(E109:E111)</f>
        <v>1084492</v>
      </c>
      <c r="F113" s="358">
        <f>SUM(F109:F111)</f>
        <v>1400000</v>
      </c>
      <c r="G113" s="294"/>
      <c r="H113" s="375" t="s">
        <v>29</v>
      </c>
      <c r="I113" s="375">
        <f>SUM(I109:I112)</f>
        <v>1807739</v>
      </c>
      <c r="J113" s="358">
        <f>SUM(J109:J112)</f>
        <v>640000</v>
      </c>
      <c r="K113" s="358">
        <f>SUM(K109:K112)</f>
        <v>767000</v>
      </c>
      <c r="L113" s="358">
        <f>SUM(L109:L112)</f>
        <v>1500000</v>
      </c>
      <c r="N113" s="375"/>
    </row>
    <row r="114" spans="1:14" s="17" customFormat="1" ht="16.899999999999999" customHeight="1">
      <c r="A114" s="383" t="s">
        <v>1814</v>
      </c>
      <c r="B114" s="292" t="s">
        <v>1815</v>
      </c>
      <c r="C114" s="213"/>
      <c r="D114" s="383"/>
      <c r="E114" s="383"/>
      <c r="F114" s="383"/>
      <c r="G114" s="383" t="s">
        <v>2022</v>
      </c>
      <c r="H114" s="384" t="s">
        <v>1815</v>
      </c>
      <c r="I114" s="384"/>
      <c r="J114" s="385"/>
      <c r="K114" s="385"/>
      <c r="L114" s="385"/>
      <c r="N114" s="384"/>
    </row>
    <row r="115" spans="1:14" s="18" customFormat="1" ht="16.899999999999999" customHeight="1">
      <c r="A115" s="108" t="s">
        <v>1816</v>
      </c>
      <c r="B115" s="185" t="s">
        <v>1730</v>
      </c>
      <c r="C115" s="213">
        <v>0</v>
      </c>
      <c r="D115" s="213">
        <v>100000</v>
      </c>
      <c r="E115" s="213">
        <v>0</v>
      </c>
      <c r="F115" s="108">
        <v>0</v>
      </c>
      <c r="G115" s="108" t="s">
        <v>2023</v>
      </c>
      <c r="H115" s="212" t="s">
        <v>2294</v>
      </c>
      <c r="I115" s="212">
        <v>1807739</v>
      </c>
      <c r="J115" s="213">
        <v>640000</v>
      </c>
      <c r="K115" s="213">
        <v>767000</v>
      </c>
      <c r="L115" s="213">
        <v>1400000</v>
      </c>
      <c r="N115" s="212"/>
    </row>
    <row r="116" spans="1:14" s="17" customFormat="1" ht="24.6" customHeight="1">
      <c r="A116" s="108" t="s">
        <v>1817</v>
      </c>
      <c r="B116" s="185" t="s">
        <v>1456</v>
      </c>
      <c r="C116" s="213">
        <v>251212</v>
      </c>
      <c r="D116" s="213">
        <v>40000</v>
      </c>
      <c r="E116" s="213">
        <v>63753</v>
      </c>
      <c r="F116" s="213">
        <v>200000</v>
      </c>
      <c r="G116" s="108" t="s">
        <v>2025</v>
      </c>
      <c r="H116" s="212" t="s">
        <v>1933</v>
      </c>
      <c r="I116" s="212">
        <v>0</v>
      </c>
      <c r="J116" s="213">
        <v>0</v>
      </c>
      <c r="K116" s="213">
        <v>0</v>
      </c>
      <c r="L116" s="213">
        <v>0</v>
      </c>
      <c r="N116" s="212"/>
    </row>
    <row r="117" spans="1:14" s="17" customFormat="1" ht="16.899999999999999" customHeight="1">
      <c r="A117" s="108" t="s">
        <v>1818</v>
      </c>
      <c r="B117" s="185" t="s">
        <v>1458</v>
      </c>
      <c r="C117" s="213">
        <v>1545927</v>
      </c>
      <c r="D117" s="213">
        <v>500000</v>
      </c>
      <c r="E117" s="213">
        <v>1020739</v>
      </c>
      <c r="F117" s="213">
        <v>1200000</v>
      </c>
      <c r="G117" s="108" t="s">
        <v>2270</v>
      </c>
      <c r="H117" s="212" t="s">
        <v>2024</v>
      </c>
      <c r="I117" s="212">
        <v>0</v>
      </c>
      <c r="J117" s="108">
        <v>0</v>
      </c>
      <c r="K117" s="108">
        <v>0</v>
      </c>
      <c r="L117" s="213">
        <v>100000</v>
      </c>
      <c r="N117" s="212"/>
    </row>
    <row r="118" spans="1:14" s="17" customFormat="1" ht="16.899999999999999" customHeight="1">
      <c r="A118" s="294"/>
      <c r="B118" s="346" t="s">
        <v>1477</v>
      </c>
      <c r="C118" s="358">
        <f>SUM(C115:C117)</f>
        <v>1797139</v>
      </c>
      <c r="D118" s="358">
        <f>SUM(D115:D117)</f>
        <v>640000</v>
      </c>
      <c r="E118" s="358">
        <f>SUM(E115:E117)</f>
        <v>1084492</v>
      </c>
      <c r="F118" s="358">
        <f>SUM(F115:F117)</f>
        <v>1400000</v>
      </c>
      <c r="G118" s="294"/>
      <c r="H118" s="375" t="s">
        <v>1477</v>
      </c>
      <c r="I118" s="375">
        <f>SUM(I115:I117)</f>
        <v>1807739</v>
      </c>
      <c r="J118" s="358">
        <f>SUM(J115:J117)</f>
        <v>640000</v>
      </c>
      <c r="K118" s="358">
        <f>SUM(K115:K117)</f>
        <v>767000</v>
      </c>
      <c r="L118" s="358">
        <f>SUM(L115:L117)</f>
        <v>1500000</v>
      </c>
      <c r="N118" s="375"/>
    </row>
    <row r="119" spans="1:14" s="17" customFormat="1" ht="12">
      <c r="A119" s="399"/>
      <c r="B119" s="400"/>
      <c r="C119" s="472"/>
      <c r="D119" s="401"/>
      <c r="E119" s="401"/>
      <c r="F119" s="401"/>
      <c r="G119" s="48" t="s">
        <v>1638</v>
      </c>
      <c r="H119" s="397"/>
      <c r="I119" s="397"/>
      <c r="J119" s="398"/>
      <c r="K119" s="398"/>
      <c r="L119" s="398"/>
      <c r="N119" s="397"/>
    </row>
    <row r="120" spans="1:14" s="17" customFormat="1" ht="12.6" customHeight="1">
      <c r="A120" s="383" t="s">
        <v>1819</v>
      </c>
      <c r="B120" s="388" t="s">
        <v>1820</v>
      </c>
      <c r="C120" s="213"/>
      <c r="D120" s="255"/>
      <c r="E120" s="383"/>
      <c r="F120" s="383"/>
      <c r="G120" s="383" t="s">
        <v>2026</v>
      </c>
      <c r="H120" s="384" t="s">
        <v>1820</v>
      </c>
      <c r="I120" s="384"/>
      <c r="J120" s="385"/>
      <c r="K120" s="385"/>
      <c r="L120" s="385"/>
      <c r="N120" s="384"/>
    </row>
    <row r="121" spans="1:14" s="18" customFormat="1" ht="24">
      <c r="A121" s="108" t="s">
        <v>1821</v>
      </c>
      <c r="B121" s="185" t="s">
        <v>1730</v>
      </c>
      <c r="C121" s="213">
        <v>0</v>
      </c>
      <c r="D121" s="213">
        <v>500000</v>
      </c>
      <c r="E121" s="213">
        <v>0</v>
      </c>
      <c r="F121" s="213">
        <v>0</v>
      </c>
      <c r="G121" s="108" t="s">
        <v>2027</v>
      </c>
      <c r="H121" s="212" t="s">
        <v>2295</v>
      </c>
      <c r="I121" s="212">
        <v>46993264</v>
      </c>
      <c r="J121" s="213">
        <v>50500000</v>
      </c>
      <c r="K121" s="213">
        <v>76560000</v>
      </c>
      <c r="L121" s="213">
        <v>53900000</v>
      </c>
      <c r="N121" s="212"/>
    </row>
    <row r="122" spans="1:14" s="17" customFormat="1" ht="24">
      <c r="A122" s="108" t="s">
        <v>1822</v>
      </c>
      <c r="B122" s="185" t="s">
        <v>1456</v>
      </c>
      <c r="C122" s="213">
        <v>3596234</v>
      </c>
      <c r="D122" s="213">
        <v>3580000</v>
      </c>
      <c r="E122" s="213">
        <v>3375455</v>
      </c>
      <c r="F122" s="213">
        <v>3500000</v>
      </c>
      <c r="G122" s="108" t="s">
        <v>2029</v>
      </c>
      <c r="H122" s="212" t="s">
        <v>2030</v>
      </c>
      <c r="I122" s="212">
        <v>0</v>
      </c>
      <c r="J122" s="213">
        <v>1080000</v>
      </c>
      <c r="K122" s="213">
        <v>0</v>
      </c>
      <c r="L122" s="213">
        <v>1080000</v>
      </c>
      <c r="N122" s="212"/>
    </row>
    <row r="123" spans="1:14" s="17" customFormat="1" ht="24">
      <c r="A123" s="108" t="s">
        <v>1823</v>
      </c>
      <c r="B123" s="185" t="s">
        <v>1458</v>
      </c>
      <c r="C123" s="213">
        <v>43391507</v>
      </c>
      <c r="D123" s="213">
        <v>47500000</v>
      </c>
      <c r="E123" s="213">
        <v>72658264</v>
      </c>
      <c r="F123" s="213">
        <v>50400000</v>
      </c>
      <c r="G123" s="108" t="s">
        <v>2031</v>
      </c>
      <c r="H123" s="212" t="s">
        <v>1933</v>
      </c>
      <c r="I123" s="212">
        <v>0</v>
      </c>
      <c r="J123" s="213">
        <v>0</v>
      </c>
      <c r="K123" s="213">
        <v>0</v>
      </c>
      <c r="L123" s="213">
        <v>0</v>
      </c>
      <c r="N123" s="212"/>
    </row>
    <row r="124" spans="1:14" s="17" customFormat="1" ht="24">
      <c r="A124" s="108"/>
      <c r="B124" s="185"/>
      <c r="C124" s="213"/>
      <c r="D124" s="213"/>
      <c r="E124" s="213"/>
      <c r="F124" s="213"/>
      <c r="G124" s="108" t="s">
        <v>2271</v>
      </c>
      <c r="H124" s="212" t="s">
        <v>2028</v>
      </c>
      <c r="I124" s="212">
        <v>0</v>
      </c>
      <c r="J124" s="213">
        <v>0</v>
      </c>
      <c r="K124" s="213">
        <v>0</v>
      </c>
      <c r="L124" s="213">
        <v>500000</v>
      </c>
      <c r="N124" s="212"/>
    </row>
    <row r="125" spans="1:14" s="17" customFormat="1" ht="12">
      <c r="A125" s="294"/>
      <c r="B125" s="346" t="s">
        <v>1477</v>
      </c>
      <c r="C125" s="358">
        <f>SUM(C121:C124)</f>
        <v>46987741</v>
      </c>
      <c r="D125" s="358">
        <f>SUM(D121:D123)</f>
        <v>51580000</v>
      </c>
      <c r="E125" s="358">
        <f>SUM(E121:E123)</f>
        <v>76033719</v>
      </c>
      <c r="F125" s="358">
        <f>SUM(F121:F124)</f>
        <v>53900000</v>
      </c>
      <c r="G125" s="294"/>
      <c r="H125" s="375" t="s">
        <v>1477</v>
      </c>
      <c r="I125" s="375">
        <f>SUM(I121:I124)</f>
        <v>46993264</v>
      </c>
      <c r="J125" s="358">
        <f>SUM(J121:J124)</f>
        <v>51580000</v>
      </c>
      <c r="K125" s="358">
        <f>SUM(K121:K124)</f>
        <v>76560000</v>
      </c>
      <c r="L125" s="358">
        <f>SUM(L121:L124)</f>
        <v>55480000</v>
      </c>
      <c r="N125" s="375"/>
    </row>
    <row r="126" spans="1:14" s="17" customFormat="1" ht="12">
      <c r="A126" s="383" t="s">
        <v>1824</v>
      </c>
      <c r="B126" s="292" t="s">
        <v>1825</v>
      </c>
      <c r="C126" s="213"/>
      <c r="D126" s="383"/>
      <c r="E126" s="383"/>
      <c r="F126" s="383"/>
      <c r="G126" s="383" t="s">
        <v>2032</v>
      </c>
      <c r="H126" s="384" t="s">
        <v>1825</v>
      </c>
      <c r="I126" s="384"/>
      <c r="J126" s="385"/>
      <c r="K126" s="385"/>
      <c r="L126" s="385"/>
      <c r="N126" s="384"/>
    </row>
    <row r="127" spans="1:14" s="18" customFormat="1" ht="22.9" customHeight="1">
      <c r="A127" s="108" t="s">
        <v>1826</v>
      </c>
      <c r="B127" s="185" t="s">
        <v>1730</v>
      </c>
      <c r="C127" s="213">
        <v>0</v>
      </c>
      <c r="D127" s="213">
        <v>10000000</v>
      </c>
      <c r="E127" s="213">
        <v>0</v>
      </c>
      <c r="F127" s="108">
        <v>0</v>
      </c>
      <c r="G127" s="108" t="s">
        <v>2033</v>
      </c>
      <c r="H127" s="212" t="s">
        <v>2296</v>
      </c>
      <c r="I127" s="212">
        <v>22476132</v>
      </c>
      <c r="J127" s="213">
        <v>23380000</v>
      </c>
      <c r="K127" s="213">
        <v>21697500</v>
      </c>
      <c r="L127" s="213">
        <v>23200000</v>
      </c>
      <c r="N127" s="212"/>
    </row>
    <row r="128" spans="1:14" s="17" customFormat="1" ht="12">
      <c r="A128" s="108" t="s">
        <v>1827</v>
      </c>
      <c r="B128" s="185" t="s">
        <v>1456</v>
      </c>
      <c r="C128" s="213">
        <v>1911909</v>
      </c>
      <c r="D128" s="213">
        <v>880000</v>
      </c>
      <c r="E128" s="213">
        <v>1146310</v>
      </c>
      <c r="F128" s="213">
        <v>1500000</v>
      </c>
      <c r="G128" s="108" t="s">
        <v>2035</v>
      </c>
      <c r="H128" s="212" t="s">
        <v>2036</v>
      </c>
      <c r="I128" s="212">
        <v>0</v>
      </c>
      <c r="J128" s="213">
        <v>0</v>
      </c>
      <c r="K128" s="213">
        <v>0</v>
      </c>
      <c r="L128" s="213">
        <v>0</v>
      </c>
      <c r="N128" s="212"/>
    </row>
    <row r="129" spans="1:14" s="17" customFormat="1" ht="12">
      <c r="A129" s="108" t="s">
        <v>1828</v>
      </c>
      <c r="B129" s="185" t="s">
        <v>1458</v>
      </c>
      <c r="C129" s="213">
        <v>20563000</v>
      </c>
      <c r="D129" s="213">
        <v>12500000</v>
      </c>
      <c r="E129" s="213">
        <v>15820132</v>
      </c>
      <c r="F129" s="213">
        <v>21700000</v>
      </c>
      <c r="G129" s="108" t="s">
        <v>2037</v>
      </c>
      <c r="H129" s="212" t="s">
        <v>2038</v>
      </c>
      <c r="I129" s="212">
        <v>0</v>
      </c>
      <c r="J129" s="213">
        <v>0</v>
      </c>
      <c r="K129" s="213">
        <v>0</v>
      </c>
      <c r="L129" s="213">
        <v>0</v>
      </c>
      <c r="N129" s="212"/>
    </row>
    <row r="130" spans="1:14" s="17" customFormat="1" ht="24">
      <c r="A130" s="39"/>
      <c r="B130" s="40"/>
      <c r="C130" s="213"/>
      <c r="D130" s="39"/>
      <c r="E130" s="39"/>
      <c r="F130" s="39"/>
      <c r="G130" s="108" t="s">
        <v>2039</v>
      </c>
      <c r="H130" s="212" t="s">
        <v>1933</v>
      </c>
      <c r="I130" s="212">
        <v>0</v>
      </c>
      <c r="J130" s="213">
        <v>0</v>
      </c>
      <c r="K130" s="213">
        <v>0</v>
      </c>
      <c r="L130" s="213">
        <v>0</v>
      </c>
      <c r="N130" s="212"/>
    </row>
    <row r="131" spans="1:14" s="17" customFormat="1" ht="24">
      <c r="A131" s="39"/>
      <c r="B131" s="40"/>
      <c r="C131" s="213"/>
      <c r="D131" s="39"/>
      <c r="E131" s="39"/>
      <c r="F131" s="39"/>
      <c r="G131" s="108" t="s">
        <v>2272</v>
      </c>
      <c r="H131" s="212" t="s">
        <v>2034</v>
      </c>
      <c r="I131" s="212">
        <v>0</v>
      </c>
      <c r="J131" s="213">
        <v>0</v>
      </c>
      <c r="K131" s="213">
        <v>0</v>
      </c>
      <c r="L131" s="213">
        <v>10000000</v>
      </c>
      <c r="N131" s="212"/>
    </row>
    <row r="132" spans="1:14" s="17" customFormat="1" ht="12">
      <c r="A132" s="294"/>
      <c r="B132" s="346" t="s">
        <v>1477</v>
      </c>
      <c r="C132" s="358">
        <f>SUM(C127:C131)</f>
        <v>22474909</v>
      </c>
      <c r="D132" s="358">
        <f>SUM(D127:D130)</f>
        <v>23380000</v>
      </c>
      <c r="E132" s="358">
        <f>SUM(E127:E130)</f>
        <v>16966442</v>
      </c>
      <c r="F132" s="358">
        <f>SUM(F127:F131)</f>
        <v>23200000</v>
      </c>
      <c r="G132" s="294"/>
      <c r="H132" s="375" t="s">
        <v>29</v>
      </c>
      <c r="I132" s="375">
        <f>SUM(I127:I131)</f>
        <v>22476132</v>
      </c>
      <c r="J132" s="358">
        <f>SUM(J127:J131)</f>
        <v>23380000</v>
      </c>
      <c r="K132" s="358">
        <f>SUM(K127:K131)</f>
        <v>21697500</v>
      </c>
      <c r="L132" s="358">
        <f>SUM(L127:L131)</f>
        <v>33200000</v>
      </c>
      <c r="N132" s="375"/>
    </row>
    <row r="133" spans="1:14" s="18" customFormat="1" ht="12">
      <c r="A133" s="383" t="s">
        <v>1829</v>
      </c>
      <c r="B133" s="262" t="s">
        <v>1830</v>
      </c>
      <c r="C133" s="213"/>
      <c r="D133" s="383"/>
      <c r="E133" s="383"/>
      <c r="F133" s="383"/>
      <c r="G133" s="383" t="s">
        <v>2040</v>
      </c>
      <c r="H133" s="384" t="s">
        <v>1830</v>
      </c>
      <c r="I133" s="384"/>
      <c r="J133" s="385"/>
      <c r="K133" s="385"/>
      <c r="L133" s="385"/>
      <c r="N133" s="384"/>
    </row>
    <row r="134" spans="1:14" s="17" customFormat="1" ht="24">
      <c r="A134" s="108" t="s">
        <v>1831</v>
      </c>
      <c r="B134" s="185" t="s">
        <v>1730</v>
      </c>
      <c r="C134" s="213">
        <v>0</v>
      </c>
      <c r="D134" s="213">
        <v>500000</v>
      </c>
      <c r="E134" s="213">
        <v>0</v>
      </c>
      <c r="F134" s="108">
        <v>0</v>
      </c>
      <c r="G134" s="108" t="s">
        <v>2041</v>
      </c>
      <c r="H134" s="212" t="s">
        <v>2297</v>
      </c>
      <c r="I134" s="212">
        <v>82241905</v>
      </c>
      <c r="J134" s="213">
        <v>43380000</v>
      </c>
      <c r="K134" s="213">
        <v>68106500</v>
      </c>
      <c r="L134" s="213">
        <v>54500000</v>
      </c>
      <c r="N134" s="212"/>
    </row>
    <row r="135" spans="1:14" s="17" customFormat="1" ht="24">
      <c r="A135" s="108" t="s">
        <v>1832</v>
      </c>
      <c r="B135" s="185" t="s">
        <v>1456</v>
      </c>
      <c r="C135" s="213">
        <v>16003373</v>
      </c>
      <c r="D135" s="213">
        <v>2880000</v>
      </c>
      <c r="E135" s="213">
        <v>3477779</v>
      </c>
      <c r="F135" s="213">
        <v>4100000</v>
      </c>
      <c r="G135" s="108" t="s">
        <v>2043</v>
      </c>
      <c r="H135" s="212" t="s">
        <v>1933</v>
      </c>
      <c r="I135" s="212">
        <v>0</v>
      </c>
      <c r="J135" s="213">
        <v>0</v>
      </c>
      <c r="K135" s="213">
        <v>0</v>
      </c>
      <c r="L135" s="213">
        <v>0</v>
      </c>
      <c r="N135" s="212"/>
    </row>
    <row r="136" spans="1:14" s="17" customFormat="1" ht="12">
      <c r="A136" s="108" t="s">
        <v>1833</v>
      </c>
      <c r="B136" s="185" t="s">
        <v>1458</v>
      </c>
      <c r="C136" s="213">
        <v>66221760</v>
      </c>
      <c r="D136" s="213">
        <v>40000000</v>
      </c>
      <c r="E136" s="213">
        <v>74637905</v>
      </c>
      <c r="F136" s="213">
        <v>50400000</v>
      </c>
      <c r="G136" s="108" t="s">
        <v>2044</v>
      </c>
      <c r="H136" s="212" t="s">
        <v>2045</v>
      </c>
      <c r="I136" s="212">
        <v>0</v>
      </c>
      <c r="J136" s="213">
        <v>0</v>
      </c>
      <c r="K136" s="213">
        <v>0</v>
      </c>
      <c r="L136" s="213">
        <v>0</v>
      </c>
      <c r="N136" s="212"/>
    </row>
    <row r="137" spans="1:14" s="17" customFormat="1" ht="24">
      <c r="A137" s="108"/>
      <c r="B137" s="185"/>
      <c r="C137" s="213"/>
      <c r="D137" s="213"/>
      <c r="E137" s="213"/>
      <c r="F137" s="213"/>
      <c r="G137" s="108" t="s">
        <v>2273</v>
      </c>
      <c r="H137" s="212" t="s">
        <v>2042</v>
      </c>
      <c r="I137" s="212">
        <v>0</v>
      </c>
      <c r="J137" s="213">
        <v>0</v>
      </c>
      <c r="K137" s="213">
        <v>0</v>
      </c>
      <c r="L137" s="213">
        <v>500000</v>
      </c>
      <c r="N137" s="212"/>
    </row>
    <row r="138" spans="1:14" s="17" customFormat="1" ht="12">
      <c r="A138" s="294"/>
      <c r="B138" s="346" t="s">
        <v>1477</v>
      </c>
      <c r="C138" s="358">
        <f>SUM(C134:C137)</f>
        <v>82225133</v>
      </c>
      <c r="D138" s="358">
        <f>SUM(D134:D136)</f>
        <v>43380000</v>
      </c>
      <c r="E138" s="358">
        <f>SUM(E134:E136)</f>
        <v>78115684</v>
      </c>
      <c r="F138" s="358">
        <f>SUM(F134:F136)</f>
        <v>54500000</v>
      </c>
      <c r="G138" s="294"/>
      <c r="H138" s="375" t="s">
        <v>29</v>
      </c>
      <c r="I138" s="375">
        <f>SUM(I134:I137)</f>
        <v>82241905</v>
      </c>
      <c r="J138" s="358">
        <f>SUM(J134:J137)</f>
        <v>43380000</v>
      </c>
      <c r="K138" s="358">
        <f>SUM(K134:K137)</f>
        <v>68106500</v>
      </c>
      <c r="L138" s="358">
        <f>SUM(L134:L137)</f>
        <v>55000000</v>
      </c>
      <c r="N138" s="375"/>
    </row>
    <row r="139" spans="1:14" s="17" customFormat="1" ht="12">
      <c r="A139" s="383" t="s">
        <v>1834</v>
      </c>
      <c r="B139" s="292" t="s">
        <v>1835</v>
      </c>
      <c r="C139" s="213"/>
      <c r="D139" s="383"/>
      <c r="E139" s="383"/>
      <c r="F139" s="383"/>
      <c r="G139" s="383" t="s">
        <v>2046</v>
      </c>
      <c r="H139" s="384" t="s">
        <v>1835</v>
      </c>
      <c r="I139" s="384"/>
      <c r="J139" s="213"/>
      <c r="K139" s="213"/>
      <c r="L139" s="213"/>
      <c r="N139" s="384"/>
    </row>
    <row r="140" spans="1:14" s="18" customFormat="1" ht="22.9" customHeight="1">
      <c r="A140" s="108" t="s">
        <v>1836</v>
      </c>
      <c r="B140" s="185" t="s">
        <v>1730</v>
      </c>
      <c r="C140" s="213">
        <v>0</v>
      </c>
      <c r="D140" s="213">
        <v>1000000</v>
      </c>
      <c r="E140" s="213">
        <v>0</v>
      </c>
      <c r="F140" s="108">
        <v>0</v>
      </c>
      <c r="G140" s="108" t="s">
        <v>2047</v>
      </c>
      <c r="H140" s="212" t="s">
        <v>2298</v>
      </c>
      <c r="I140" s="212">
        <v>15473000</v>
      </c>
      <c r="J140" s="213">
        <v>1000000</v>
      </c>
      <c r="K140" s="213">
        <v>1000000</v>
      </c>
      <c r="L140" s="213">
        <v>6700000</v>
      </c>
      <c r="N140" s="212"/>
    </row>
    <row r="141" spans="1:14" s="17" customFormat="1" ht="24">
      <c r="A141" s="108" t="s">
        <v>1837</v>
      </c>
      <c r="B141" s="185" t="s">
        <v>1456</v>
      </c>
      <c r="C141" s="213">
        <v>4957411</v>
      </c>
      <c r="D141" s="213">
        <v>0</v>
      </c>
      <c r="E141" s="213">
        <v>706016</v>
      </c>
      <c r="F141" s="213">
        <v>900000</v>
      </c>
      <c r="G141" s="108" t="s">
        <v>2049</v>
      </c>
      <c r="H141" s="212" t="s">
        <v>2050</v>
      </c>
      <c r="I141" s="212">
        <v>0</v>
      </c>
      <c r="J141" s="213">
        <v>0</v>
      </c>
      <c r="K141" s="213">
        <v>0</v>
      </c>
      <c r="L141" s="213">
        <v>0</v>
      </c>
      <c r="N141" s="212"/>
    </row>
    <row r="142" spans="1:14" s="17" customFormat="1" ht="12">
      <c r="A142" s="108" t="s">
        <v>1838</v>
      </c>
      <c r="B142" s="185" t="s">
        <v>1458</v>
      </c>
      <c r="C142" s="213">
        <v>10499820</v>
      </c>
      <c r="D142" s="213">
        <v>0</v>
      </c>
      <c r="E142" s="213">
        <v>9830000</v>
      </c>
      <c r="F142" s="213">
        <v>5800000</v>
      </c>
      <c r="G142" s="108" t="s">
        <v>2051</v>
      </c>
      <c r="H142" s="212" t="s">
        <v>2052</v>
      </c>
      <c r="I142" s="212">
        <v>0</v>
      </c>
      <c r="J142" s="213"/>
      <c r="K142" s="213">
        <v>0</v>
      </c>
      <c r="L142" s="213">
        <v>0</v>
      </c>
      <c r="N142" s="212"/>
    </row>
    <row r="143" spans="1:14" s="17" customFormat="1" ht="24">
      <c r="A143" s="39"/>
      <c r="B143" s="40"/>
      <c r="C143" s="213"/>
      <c r="D143" s="39"/>
      <c r="E143" s="39"/>
      <c r="F143" s="39"/>
      <c r="G143" s="108" t="s">
        <v>2053</v>
      </c>
      <c r="H143" s="212" t="s">
        <v>1933</v>
      </c>
      <c r="I143" s="212">
        <v>0</v>
      </c>
      <c r="J143" s="213">
        <v>0</v>
      </c>
      <c r="K143" s="213">
        <v>0</v>
      </c>
      <c r="L143" s="213">
        <v>0</v>
      </c>
      <c r="N143" s="212"/>
    </row>
    <row r="144" spans="1:14" s="17" customFormat="1" ht="16.899999999999999" customHeight="1">
      <c r="A144" s="39"/>
      <c r="B144" s="40"/>
      <c r="C144" s="213"/>
      <c r="D144" s="39"/>
      <c r="E144" s="39"/>
      <c r="F144" s="39"/>
      <c r="G144" s="108" t="s">
        <v>2274</v>
      </c>
      <c r="H144" s="212" t="s">
        <v>2048</v>
      </c>
      <c r="I144" s="212">
        <v>0</v>
      </c>
      <c r="J144" s="213">
        <v>0</v>
      </c>
      <c r="K144" s="213">
        <v>0</v>
      </c>
      <c r="L144" s="213">
        <v>1000000</v>
      </c>
      <c r="N144" s="212"/>
    </row>
    <row r="145" spans="1:14" s="17" customFormat="1" ht="12">
      <c r="A145" s="294"/>
      <c r="B145" s="346" t="s">
        <v>1477</v>
      </c>
      <c r="C145" s="358">
        <f>SUM(C140:C144)</f>
        <v>15457231</v>
      </c>
      <c r="D145" s="358">
        <f>SUM(D140:D143)</f>
        <v>1000000</v>
      </c>
      <c r="E145" s="358">
        <f>SUM(E140:E143)</f>
        <v>10536016</v>
      </c>
      <c r="F145" s="358">
        <f>SUM(F140:F143)</f>
        <v>6700000</v>
      </c>
      <c r="G145" s="294"/>
      <c r="H145" s="375" t="s">
        <v>1477</v>
      </c>
      <c r="I145" s="375">
        <f>SUM(I140:I144)</f>
        <v>15473000</v>
      </c>
      <c r="J145" s="358">
        <f>SUM(J140:J144)</f>
        <v>1000000</v>
      </c>
      <c r="K145" s="358">
        <f>SUM(K140:K144)</f>
        <v>1000000</v>
      </c>
      <c r="L145" s="358">
        <f>SUM(L140:L144)</f>
        <v>7700000</v>
      </c>
      <c r="N145" s="375"/>
    </row>
    <row r="146" spans="1:14" s="18" customFormat="1" ht="12">
      <c r="A146" s="383" t="s">
        <v>1839</v>
      </c>
      <c r="B146" s="292" t="s">
        <v>1840</v>
      </c>
      <c r="C146" s="213"/>
      <c r="D146" s="383"/>
      <c r="E146" s="383"/>
      <c r="F146" s="383"/>
      <c r="G146" s="383" t="s">
        <v>2054</v>
      </c>
      <c r="H146" s="384" t="s">
        <v>1840</v>
      </c>
      <c r="I146" s="384"/>
      <c r="J146" s="385"/>
      <c r="K146" s="385"/>
      <c r="L146" s="385"/>
      <c r="N146" s="384"/>
    </row>
    <row r="147" spans="1:14" s="17" customFormat="1" ht="24">
      <c r="A147" s="108" t="s">
        <v>1841</v>
      </c>
      <c r="B147" s="185" t="s">
        <v>1730</v>
      </c>
      <c r="C147" s="213">
        <v>270</v>
      </c>
      <c r="D147" s="213">
        <v>100000</v>
      </c>
      <c r="E147" s="213">
        <v>0</v>
      </c>
      <c r="F147" s="213">
        <v>0</v>
      </c>
      <c r="G147" s="108" t="s">
        <v>2055</v>
      </c>
      <c r="H147" s="212" t="s">
        <v>2299</v>
      </c>
      <c r="I147" s="212">
        <v>16253809</v>
      </c>
      <c r="J147" s="213">
        <v>3180000</v>
      </c>
      <c r="K147" s="213">
        <v>4454500</v>
      </c>
      <c r="L147" s="213">
        <v>5600000</v>
      </c>
      <c r="N147" s="212"/>
    </row>
    <row r="148" spans="1:14" s="17" customFormat="1" ht="12">
      <c r="A148" s="108" t="s">
        <v>1842</v>
      </c>
      <c r="B148" s="185" t="s">
        <v>1456</v>
      </c>
      <c r="C148" s="213">
        <v>3856582</v>
      </c>
      <c r="D148" s="213">
        <v>230000</v>
      </c>
      <c r="E148" s="213">
        <v>276575</v>
      </c>
      <c r="F148" s="213">
        <v>500000</v>
      </c>
      <c r="G148" s="108" t="s">
        <v>2057</v>
      </c>
      <c r="H148" s="212" t="s">
        <v>2058</v>
      </c>
      <c r="I148" s="212">
        <v>0</v>
      </c>
      <c r="J148" s="213">
        <v>0</v>
      </c>
      <c r="K148" s="213">
        <v>0</v>
      </c>
      <c r="L148" s="213">
        <v>0</v>
      </c>
      <c r="N148" s="212"/>
    </row>
    <row r="149" spans="1:14" s="17" customFormat="1" ht="24" customHeight="1">
      <c r="A149" s="108" t="s">
        <v>1843</v>
      </c>
      <c r="B149" s="185" t="s">
        <v>1458</v>
      </c>
      <c r="C149" s="213">
        <v>12300328</v>
      </c>
      <c r="D149" s="213">
        <v>2850000</v>
      </c>
      <c r="E149" s="213">
        <v>5129809</v>
      </c>
      <c r="F149" s="213">
        <v>5100000</v>
      </c>
      <c r="G149" s="108" t="s">
        <v>2059</v>
      </c>
      <c r="H149" s="212" t="s">
        <v>1933</v>
      </c>
      <c r="I149" s="212">
        <v>0</v>
      </c>
      <c r="J149" s="213">
        <v>0</v>
      </c>
      <c r="K149" s="213">
        <v>0</v>
      </c>
      <c r="L149" s="213">
        <v>0</v>
      </c>
      <c r="N149" s="212"/>
    </row>
    <row r="150" spans="1:14" s="17" customFormat="1" ht="24">
      <c r="A150" s="108"/>
      <c r="B150" s="185"/>
      <c r="C150" s="213"/>
      <c r="D150" s="213"/>
      <c r="E150" s="213"/>
      <c r="F150" s="213"/>
      <c r="G150" s="108" t="s">
        <v>2275</v>
      </c>
      <c r="H150" s="212" t="s">
        <v>2056</v>
      </c>
      <c r="I150" s="212">
        <v>0</v>
      </c>
      <c r="J150" s="213">
        <v>0</v>
      </c>
      <c r="K150" s="213">
        <v>0</v>
      </c>
      <c r="L150" s="213">
        <v>100000</v>
      </c>
      <c r="N150" s="212"/>
    </row>
    <row r="151" spans="1:14" s="17" customFormat="1" ht="12">
      <c r="A151" s="294"/>
      <c r="B151" s="346" t="s">
        <v>1477</v>
      </c>
      <c r="C151" s="358">
        <f>SUM(C147:C150)</f>
        <v>16157180</v>
      </c>
      <c r="D151" s="358">
        <f>SUM(D147:D149)</f>
        <v>3180000</v>
      </c>
      <c r="E151" s="358">
        <f>SUM(E147:E149)</f>
        <v>5406384</v>
      </c>
      <c r="F151" s="358">
        <f>SUM(F147:F149)</f>
        <v>5600000</v>
      </c>
      <c r="G151" s="294"/>
      <c r="H151" s="375" t="s">
        <v>1477</v>
      </c>
      <c r="I151" s="375">
        <f>SUM(I147:I150)</f>
        <v>16253809</v>
      </c>
      <c r="J151" s="358">
        <f>SUM(J147:J150)</f>
        <v>3180000</v>
      </c>
      <c r="K151" s="358">
        <f>SUM(K147:K150)</f>
        <v>4454500</v>
      </c>
      <c r="L151" s="358">
        <f>SUM(L147:L150)</f>
        <v>5700000</v>
      </c>
      <c r="N151" s="375"/>
    </row>
    <row r="152" spans="1:14" s="17" customFormat="1" ht="12">
      <c r="A152" s="383" t="s">
        <v>1844</v>
      </c>
      <c r="B152" s="292" t="s">
        <v>1845</v>
      </c>
      <c r="C152" s="213"/>
      <c r="D152" s="383"/>
      <c r="E152" s="383"/>
      <c r="F152" s="383"/>
      <c r="G152" s="383" t="s">
        <v>2060</v>
      </c>
      <c r="H152" s="384" t="s">
        <v>1845</v>
      </c>
      <c r="I152" s="384"/>
      <c r="J152" s="385"/>
      <c r="K152" s="385"/>
      <c r="L152" s="385"/>
      <c r="N152" s="384"/>
    </row>
    <row r="153" spans="1:14" s="18" customFormat="1" ht="12">
      <c r="A153" s="108" t="s">
        <v>1846</v>
      </c>
      <c r="B153" s="185" t="s">
        <v>1730</v>
      </c>
      <c r="C153" s="213">
        <v>0</v>
      </c>
      <c r="D153" s="213">
        <v>100000</v>
      </c>
      <c r="E153" s="213">
        <v>0</v>
      </c>
      <c r="F153" s="39">
        <v>0</v>
      </c>
      <c r="G153" s="108" t="s">
        <v>2061</v>
      </c>
      <c r="H153" s="212" t="s">
        <v>2300</v>
      </c>
      <c r="I153" s="212">
        <v>59834132</v>
      </c>
      <c r="J153" s="213">
        <v>26900000</v>
      </c>
      <c r="K153" s="213">
        <v>38142500</v>
      </c>
      <c r="L153" s="213">
        <v>26800000</v>
      </c>
      <c r="N153" s="212"/>
    </row>
    <row r="154" spans="1:14" s="17" customFormat="1" ht="12">
      <c r="A154" s="108" t="s">
        <v>1847</v>
      </c>
      <c r="B154" s="185" t="s">
        <v>1456</v>
      </c>
      <c r="C154" s="213">
        <v>14316846</v>
      </c>
      <c r="D154" s="213">
        <v>1800000</v>
      </c>
      <c r="E154" s="213">
        <v>1688088</v>
      </c>
      <c r="F154" s="213">
        <v>1700000</v>
      </c>
      <c r="G154" s="108" t="s">
        <v>2063</v>
      </c>
      <c r="H154" s="212" t="s">
        <v>2064</v>
      </c>
      <c r="I154" s="212">
        <v>0</v>
      </c>
      <c r="J154" s="213">
        <v>0</v>
      </c>
      <c r="K154" s="213">
        <v>0</v>
      </c>
      <c r="L154" s="213">
        <v>0</v>
      </c>
      <c r="N154" s="212"/>
    </row>
    <row r="155" spans="1:14" s="17" customFormat="1" ht="24">
      <c r="A155" s="108" t="s">
        <v>1848</v>
      </c>
      <c r="B155" s="185" t="s">
        <v>1458</v>
      </c>
      <c r="C155" s="213">
        <v>45438740</v>
      </c>
      <c r="D155" s="213">
        <v>25000000</v>
      </c>
      <c r="E155" s="213">
        <v>36339132</v>
      </c>
      <c r="F155" s="213">
        <v>25100000</v>
      </c>
      <c r="G155" s="108" t="s">
        <v>2065</v>
      </c>
      <c r="H155" s="212" t="s">
        <v>2239</v>
      </c>
      <c r="I155" s="212">
        <v>0</v>
      </c>
      <c r="J155" s="213">
        <v>0</v>
      </c>
      <c r="K155" s="213">
        <v>0</v>
      </c>
      <c r="L155" s="213">
        <v>0</v>
      </c>
      <c r="N155" s="212"/>
    </row>
    <row r="156" spans="1:14" s="17" customFormat="1" ht="13.15" customHeight="1">
      <c r="A156" s="108" t="s">
        <v>1849</v>
      </c>
      <c r="B156" s="185" t="s">
        <v>1850</v>
      </c>
      <c r="C156" s="213"/>
      <c r="D156" s="213">
        <v>0</v>
      </c>
      <c r="E156" s="213">
        <v>0</v>
      </c>
      <c r="F156" s="213">
        <v>0</v>
      </c>
      <c r="G156" s="108" t="s">
        <v>2276</v>
      </c>
      <c r="H156" s="212" t="s">
        <v>2062</v>
      </c>
      <c r="I156" s="212">
        <v>0</v>
      </c>
      <c r="J156" s="39">
        <v>0</v>
      </c>
      <c r="K156" s="39">
        <v>0</v>
      </c>
      <c r="L156" s="213">
        <v>100000</v>
      </c>
      <c r="N156" s="212"/>
    </row>
    <row r="157" spans="1:14" s="17" customFormat="1" ht="12.6" customHeight="1">
      <c r="A157" s="294"/>
      <c r="B157" s="346" t="s">
        <v>1477</v>
      </c>
      <c r="C157" s="358">
        <f>SUM(C153:C156)</f>
        <v>59755586</v>
      </c>
      <c r="D157" s="358">
        <f>SUM(D153:D156)</f>
        <v>26900000</v>
      </c>
      <c r="E157" s="358">
        <f>SUM(E153:E156)</f>
        <v>38027220</v>
      </c>
      <c r="F157" s="358">
        <f>SUM(F153:F156)</f>
        <v>26800000</v>
      </c>
      <c r="G157" s="294"/>
      <c r="H157" s="375" t="s">
        <v>1477</v>
      </c>
      <c r="I157" s="375">
        <f>SUM(I153:I156)</f>
        <v>59834132</v>
      </c>
      <c r="J157" s="358">
        <f>SUM(J153:J156)</f>
        <v>26900000</v>
      </c>
      <c r="K157" s="358">
        <f>SUM(K153:K156)</f>
        <v>38142500</v>
      </c>
      <c r="L157" s="358">
        <f>SUM(L153:L156)</f>
        <v>26900000</v>
      </c>
      <c r="N157" s="375"/>
    </row>
    <row r="158" spans="1:14" s="17" customFormat="1" ht="12">
      <c r="A158" s="399"/>
      <c r="B158" s="400"/>
      <c r="C158" s="472"/>
      <c r="D158" s="401"/>
      <c r="E158" s="401"/>
      <c r="F158" s="401"/>
      <c r="G158" s="624" t="s">
        <v>1638</v>
      </c>
      <c r="H158" s="624"/>
      <c r="I158" s="624"/>
      <c r="J158" s="624"/>
      <c r="K158" s="624"/>
      <c r="L158" s="624"/>
    </row>
    <row r="159" spans="1:14" s="17" customFormat="1" ht="15" customHeight="1">
      <c r="A159" s="383" t="s">
        <v>1851</v>
      </c>
      <c r="B159" s="292" t="s">
        <v>1852</v>
      </c>
      <c r="C159" s="213"/>
      <c r="D159" s="383"/>
      <c r="E159" s="383"/>
      <c r="F159" s="383"/>
      <c r="G159" s="383" t="s">
        <v>2066</v>
      </c>
      <c r="H159" s="384" t="s">
        <v>1852</v>
      </c>
      <c r="I159" s="384"/>
      <c r="J159" s="385"/>
      <c r="K159" s="385"/>
      <c r="L159" s="385"/>
      <c r="N159" s="384"/>
    </row>
    <row r="160" spans="1:14" s="17" customFormat="1" ht="14.45" customHeight="1">
      <c r="A160" s="108" t="s">
        <v>1853</v>
      </c>
      <c r="B160" s="185" t="s">
        <v>1730</v>
      </c>
      <c r="C160" s="213">
        <v>0</v>
      </c>
      <c r="D160" s="213">
        <v>100000</v>
      </c>
      <c r="E160" s="213">
        <v>0</v>
      </c>
      <c r="F160" s="39">
        <v>0</v>
      </c>
      <c r="G160" s="108" t="s">
        <v>2067</v>
      </c>
      <c r="H160" s="212" t="s">
        <v>2301</v>
      </c>
      <c r="I160" s="212">
        <v>46960000</v>
      </c>
      <c r="J160" s="213">
        <v>100000</v>
      </c>
      <c r="K160" s="213">
        <v>100000</v>
      </c>
      <c r="L160" s="213">
        <v>1200000</v>
      </c>
      <c r="N160" s="212"/>
    </row>
    <row r="161" spans="1:14" s="17" customFormat="1" ht="15.6" customHeight="1">
      <c r="A161" s="108" t="s">
        <v>1854</v>
      </c>
      <c r="B161" s="185" t="s">
        <v>1456</v>
      </c>
      <c r="C161" s="213">
        <v>16227225</v>
      </c>
      <c r="D161" s="213">
        <v>0</v>
      </c>
      <c r="E161" s="213">
        <v>0</v>
      </c>
      <c r="F161" s="213">
        <v>200000</v>
      </c>
      <c r="G161" s="108" t="s">
        <v>2069</v>
      </c>
      <c r="H161" s="212" t="s">
        <v>2070</v>
      </c>
      <c r="I161" s="212">
        <v>0</v>
      </c>
      <c r="J161" s="213">
        <v>0</v>
      </c>
      <c r="K161" s="213">
        <v>0</v>
      </c>
      <c r="L161" s="213">
        <v>0</v>
      </c>
      <c r="N161" s="212"/>
    </row>
    <row r="162" spans="1:14" s="17" customFormat="1" ht="15.6" customHeight="1">
      <c r="A162" s="108" t="s">
        <v>1855</v>
      </c>
      <c r="B162" s="185" t="s">
        <v>1458</v>
      </c>
      <c r="C162" s="213">
        <v>30690622</v>
      </c>
      <c r="D162" s="213">
        <v>0</v>
      </c>
      <c r="E162" s="213">
        <v>0</v>
      </c>
      <c r="F162" s="213">
        <v>1000000</v>
      </c>
      <c r="G162" s="108" t="s">
        <v>2071</v>
      </c>
      <c r="H162" s="212" t="s">
        <v>2072</v>
      </c>
      <c r="I162" s="212">
        <v>0</v>
      </c>
      <c r="J162" s="213">
        <v>0</v>
      </c>
      <c r="K162" s="213">
        <v>0</v>
      </c>
      <c r="L162" s="213">
        <v>0</v>
      </c>
      <c r="N162" s="212"/>
    </row>
    <row r="163" spans="1:14" s="17" customFormat="1" ht="15" customHeight="1">
      <c r="A163" s="39"/>
      <c r="B163" s="40"/>
      <c r="C163" s="213"/>
      <c r="D163" s="39"/>
      <c r="E163" s="39"/>
      <c r="F163" s="39"/>
      <c r="G163" s="108" t="s">
        <v>2073</v>
      </c>
      <c r="H163" s="212" t="s">
        <v>2074</v>
      </c>
      <c r="I163" s="212">
        <v>0</v>
      </c>
      <c r="J163" s="213">
        <v>0</v>
      </c>
      <c r="K163" s="213">
        <v>0</v>
      </c>
      <c r="L163" s="213">
        <v>0</v>
      </c>
      <c r="N163" s="212"/>
    </row>
    <row r="164" spans="1:14" s="17" customFormat="1" ht="15" customHeight="1">
      <c r="A164" s="39"/>
      <c r="B164" s="40"/>
      <c r="C164" s="213"/>
      <c r="D164" s="39"/>
      <c r="E164" s="39"/>
      <c r="F164" s="39"/>
      <c r="G164" s="108" t="s">
        <v>2075</v>
      </c>
      <c r="H164" s="212" t="s">
        <v>2076</v>
      </c>
      <c r="I164" s="212">
        <v>0</v>
      </c>
      <c r="J164" s="213">
        <v>0</v>
      </c>
      <c r="K164" s="213">
        <v>0</v>
      </c>
      <c r="L164" s="213">
        <v>0</v>
      </c>
      <c r="N164" s="212"/>
    </row>
    <row r="165" spans="1:14" s="17" customFormat="1" ht="13.15" customHeight="1">
      <c r="A165" s="39"/>
      <c r="B165" s="40"/>
      <c r="C165" s="213"/>
      <c r="D165" s="39"/>
      <c r="E165" s="39"/>
      <c r="F165" s="39"/>
      <c r="G165" s="108" t="s">
        <v>2077</v>
      </c>
      <c r="H165" s="212" t="s">
        <v>2078</v>
      </c>
      <c r="I165" s="212">
        <v>0</v>
      </c>
      <c r="J165" s="213">
        <v>0</v>
      </c>
      <c r="K165" s="213">
        <v>0</v>
      </c>
      <c r="L165" s="213">
        <v>0</v>
      </c>
      <c r="N165" s="212"/>
    </row>
    <row r="166" spans="1:14" s="17" customFormat="1" ht="13.9" customHeight="1">
      <c r="A166" s="39"/>
      <c r="B166" s="40"/>
      <c r="C166" s="213"/>
      <c r="D166" s="39"/>
      <c r="E166" s="39"/>
      <c r="F166" s="39"/>
      <c r="G166" s="108" t="s">
        <v>2079</v>
      </c>
      <c r="H166" s="212" t="s">
        <v>358</v>
      </c>
      <c r="I166" s="212">
        <v>0</v>
      </c>
      <c r="J166" s="213">
        <v>0</v>
      </c>
      <c r="K166" s="213">
        <v>0</v>
      </c>
      <c r="L166" s="213">
        <v>0</v>
      </c>
      <c r="N166" s="212"/>
    </row>
    <row r="167" spans="1:14" s="17" customFormat="1" ht="24" customHeight="1">
      <c r="A167" s="39"/>
      <c r="B167" s="40"/>
      <c r="C167" s="213"/>
      <c r="D167" s="39"/>
      <c r="E167" s="39"/>
      <c r="F167" s="39"/>
      <c r="G167" s="108" t="s">
        <v>2080</v>
      </c>
      <c r="H167" s="212" t="s">
        <v>1933</v>
      </c>
      <c r="I167" s="212">
        <v>0</v>
      </c>
      <c r="J167" s="213">
        <v>0</v>
      </c>
      <c r="K167" s="213">
        <v>0</v>
      </c>
      <c r="L167" s="213">
        <v>0</v>
      </c>
      <c r="N167" s="212"/>
    </row>
    <row r="168" spans="1:14" s="17" customFormat="1" ht="13.9" customHeight="1">
      <c r="A168" s="39"/>
      <c r="B168" s="40"/>
      <c r="C168" s="213"/>
      <c r="D168" s="39"/>
      <c r="E168" s="39"/>
      <c r="F168" s="39"/>
      <c r="G168" s="108" t="s">
        <v>2277</v>
      </c>
      <c r="H168" s="212" t="s">
        <v>2068</v>
      </c>
      <c r="I168" s="212">
        <v>0</v>
      </c>
      <c r="J168" s="213">
        <v>0</v>
      </c>
      <c r="K168" s="213">
        <v>0</v>
      </c>
      <c r="L168" s="213">
        <v>100000</v>
      </c>
      <c r="N168" s="212"/>
    </row>
    <row r="169" spans="1:14" s="17" customFormat="1" ht="13.15" customHeight="1">
      <c r="A169" s="294"/>
      <c r="B169" s="346" t="s">
        <v>1477</v>
      </c>
      <c r="C169" s="358">
        <f>SUM(C160:C168)</f>
        <v>46917847</v>
      </c>
      <c r="D169" s="358">
        <f>SUM(D160:D167)</f>
        <v>100000</v>
      </c>
      <c r="E169" s="358">
        <f>SUM(E160:E167)</f>
        <v>0</v>
      </c>
      <c r="F169" s="358">
        <f>SUM(F160:F167)</f>
        <v>1200000</v>
      </c>
      <c r="G169" s="294"/>
      <c r="H169" s="375" t="s">
        <v>1477</v>
      </c>
      <c r="I169" s="375">
        <f>SUM(I160:I168)</f>
        <v>46960000</v>
      </c>
      <c r="J169" s="358">
        <f>SUM(J160:J168)</f>
        <v>100000</v>
      </c>
      <c r="K169" s="358">
        <f>SUM(K160:K168)</f>
        <v>100000</v>
      </c>
      <c r="L169" s="358">
        <f>SUM(L160:L168)</f>
        <v>1300000</v>
      </c>
      <c r="N169" s="375"/>
    </row>
    <row r="170" spans="1:14" s="17" customFormat="1" ht="15.6" customHeight="1">
      <c r="A170" s="383" t="s">
        <v>1856</v>
      </c>
      <c r="B170" s="292" t="s">
        <v>1857</v>
      </c>
      <c r="C170" s="213"/>
      <c r="D170" s="383"/>
      <c r="E170" s="383"/>
      <c r="F170" s="383"/>
      <c r="G170" s="383" t="s">
        <v>2081</v>
      </c>
      <c r="H170" s="384" t="s">
        <v>2795</v>
      </c>
      <c r="I170" s="384"/>
      <c r="J170" s="385"/>
      <c r="K170" s="385"/>
      <c r="L170" s="385"/>
      <c r="N170" s="384"/>
    </row>
    <row r="171" spans="1:14" s="18" customFormat="1" ht="25.15" customHeight="1">
      <c r="A171" s="389" t="s">
        <v>1858</v>
      </c>
      <c r="B171" s="185" t="s">
        <v>1730</v>
      </c>
      <c r="C171" s="213">
        <v>0</v>
      </c>
      <c r="D171" s="213">
        <v>500000</v>
      </c>
      <c r="E171" s="213">
        <v>0</v>
      </c>
      <c r="F171" s="108">
        <v>0</v>
      </c>
      <c r="G171" s="108" t="s">
        <v>2082</v>
      </c>
      <c r="H171" s="212" t="s">
        <v>2302</v>
      </c>
      <c r="I171" s="212">
        <v>47515000</v>
      </c>
      <c r="J171" s="213">
        <v>0</v>
      </c>
      <c r="K171" s="213">
        <v>500000</v>
      </c>
      <c r="L171" s="387">
        <v>1600000</v>
      </c>
      <c r="N171" s="212"/>
    </row>
    <row r="172" spans="1:14" s="17" customFormat="1" ht="14.45" customHeight="1">
      <c r="A172" s="108" t="s">
        <v>1859</v>
      </c>
      <c r="B172" s="185" t="s">
        <v>1456</v>
      </c>
      <c r="C172" s="213">
        <v>16281835</v>
      </c>
      <c r="D172" s="213">
        <v>0</v>
      </c>
      <c r="E172" s="213">
        <v>0</v>
      </c>
      <c r="F172" s="213">
        <v>200000</v>
      </c>
      <c r="G172" s="108" t="s">
        <v>2084</v>
      </c>
      <c r="H172" s="212" t="s">
        <v>2796</v>
      </c>
      <c r="I172" s="212">
        <v>0</v>
      </c>
      <c r="J172" s="213">
        <v>500000</v>
      </c>
      <c r="K172" s="213">
        <v>216256</v>
      </c>
      <c r="L172" s="387">
        <v>500000</v>
      </c>
      <c r="N172" s="212"/>
    </row>
    <row r="173" spans="1:14" s="17" customFormat="1" ht="13.9" customHeight="1">
      <c r="A173" s="108" t="s">
        <v>1860</v>
      </c>
      <c r="B173" s="185" t="s">
        <v>1458</v>
      </c>
      <c r="C173" s="213">
        <v>31190622</v>
      </c>
      <c r="D173" s="213">
        <v>0</v>
      </c>
      <c r="E173" s="213">
        <v>0</v>
      </c>
      <c r="F173" s="213">
        <v>1400000</v>
      </c>
      <c r="G173" s="108" t="s">
        <v>2085</v>
      </c>
      <c r="H173" s="212" t="s">
        <v>2086</v>
      </c>
      <c r="I173" s="212">
        <v>1129989</v>
      </c>
      <c r="J173" s="213">
        <v>1500000</v>
      </c>
      <c r="K173" s="213">
        <v>1454191</v>
      </c>
      <c r="L173" s="387">
        <v>1500000</v>
      </c>
      <c r="N173" s="212"/>
    </row>
    <row r="174" spans="1:14" s="17" customFormat="1" ht="24" customHeight="1">
      <c r="A174" s="39"/>
      <c r="B174" s="40"/>
      <c r="C174" s="213"/>
      <c r="D174" s="39"/>
      <c r="E174" s="39"/>
      <c r="F174" s="39"/>
      <c r="G174" s="108" t="s">
        <v>2087</v>
      </c>
      <c r="H174" s="212" t="s">
        <v>1933</v>
      </c>
      <c r="I174" s="212">
        <v>0</v>
      </c>
      <c r="J174" s="213">
        <v>0</v>
      </c>
      <c r="K174" s="213">
        <v>0</v>
      </c>
      <c r="L174" s="213">
        <v>0</v>
      </c>
      <c r="N174" s="212"/>
    </row>
    <row r="175" spans="1:14" s="17" customFormat="1" ht="26.45" customHeight="1">
      <c r="A175" s="39"/>
      <c r="B175" s="40"/>
      <c r="C175" s="213"/>
      <c r="D175" s="39"/>
      <c r="E175" s="39"/>
      <c r="F175" s="39"/>
      <c r="G175" s="108" t="s">
        <v>2278</v>
      </c>
      <c r="H175" s="212" t="s">
        <v>2083</v>
      </c>
      <c r="I175" s="212">
        <v>0</v>
      </c>
      <c r="J175" s="213">
        <v>0</v>
      </c>
      <c r="K175" s="213">
        <v>0</v>
      </c>
      <c r="L175" s="213">
        <v>500000</v>
      </c>
      <c r="N175" s="212"/>
    </row>
    <row r="176" spans="1:14" s="17" customFormat="1" ht="16.149999999999999" customHeight="1">
      <c r="A176" s="294"/>
      <c r="B176" s="346" t="s">
        <v>1477</v>
      </c>
      <c r="C176" s="358">
        <f>SUM(C171:C175)</f>
        <v>47472457</v>
      </c>
      <c r="D176" s="358">
        <f>SUM(D171:D174)</f>
        <v>500000</v>
      </c>
      <c r="E176" s="358">
        <f>SUM(E171:E174)</f>
        <v>0</v>
      </c>
      <c r="F176" s="358">
        <f>SUM(F171:F174)</f>
        <v>1600000</v>
      </c>
      <c r="G176" s="294"/>
      <c r="H176" s="375" t="s">
        <v>1477</v>
      </c>
      <c r="I176" s="375">
        <f>SUM(I171:I175)</f>
        <v>48644989</v>
      </c>
      <c r="J176" s="358">
        <f>SUM(J171:J175)</f>
        <v>2000000</v>
      </c>
      <c r="K176" s="358">
        <f>SUM(K171:K175)</f>
        <v>2170447</v>
      </c>
      <c r="L176" s="358">
        <f>SUM(L171:L175)</f>
        <v>4100000</v>
      </c>
      <c r="N176" s="375"/>
    </row>
    <row r="177" spans="1:14" s="17" customFormat="1" ht="17.45" customHeight="1">
      <c r="A177" s="383" t="s">
        <v>2215</v>
      </c>
      <c r="B177" s="292" t="s">
        <v>1861</v>
      </c>
      <c r="C177" s="213"/>
      <c r="D177" s="108"/>
      <c r="E177" s="108"/>
      <c r="F177" s="108"/>
      <c r="G177" s="383" t="s">
        <v>2088</v>
      </c>
      <c r="H177" s="384" t="s">
        <v>1861</v>
      </c>
      <c r="I177" s="384"/>
      <c r="J177" s="385"/>
      <c r="K177" s="385"/>
      <c r="L177" s="385"/>
      <c r="N177" s="384"/>
    </row>
    <row r="178" spans="1:14" s="17" customFormat="1" ht="24">
      <c r="A178" s="389" t="s">
        <v>1862</v>
      </c>
      <c r="B178" s="185" t="s">
        <v>1730</v>
      </c>
      <c r="C178" s="213">
        <v>0</v>
      </c>
      <c r="D178" s="213">
        <v>500000</v>
      </c>
      <c r="E178" s="213">
        <v>0</v>
      </c>
      <c r="F178" s="108">
        <v>0</v>
      </c>
      <c r="G178" s="108" t="s">
        <v>2089</v>
      </c>
      <c r="H178" s="212" t="s">
        <v>2303</v>
      </c>
      <c r="I178" s="212">
        <v>39834000</v>
      </c>
      <c r="J178" s="213">
        <v>500000</v>
      </c>
      <c r="K178" s="213">
        <v>500000</v>
      </c>
      <c r="L178" s="387">
        <v>1000000</v>
      </c>
      <c r="N178" s="212"/>
    </row>
    <row r="179" spans="1:14" s="17" customFormat="1" ht="15" customHeight="1">
      <c r="A179" s="108" t="s">
        <v>1863</v>
      </c>
      <c r="B179" s="185" t="s">
        <v>1456</v>
      </c>
      <c r="C179" s="213">
        <v>2859688</v>
      </c>
      <c r="D179" s="213">
        <v>0</v>
      </c>
      <c r="E179" s="213">
        <v>2824477</v>
      </c>
      <c r="F179" s="213">
        <v>100000</v>
      </c>
      <c r="G179" s="108" t="s">
        <v>2091</v>
      </c>
      <c r="H179" s="212" t="s">
        <v>2092</v>
      </c>
      <c r="I179" s="212">
        <v>27290</v>
      </c>
      <c r="J179" s="213">
        <v>0</v>
      </c>
      <c r="K179" s="213">
        <v>54297</v>
      </c>
      <c r="L179" s="387">
        <v>50000</v>
      </c>
      <c r="N179" s="212"/>
    </row>
    <row r="180" spans="1:14" s="17" customFormat="1" ht="15" customHeight="1">
      <c r="A180" s="108" t="s">
        <v>1864</v>
      </c>
      <c r="B180" s="185" t="s">
        <v>1458</v>
      </c>
      <c r="C180" s="213">
        <v>36973000</v>
      </c>
      <c r="D180" s="213">
        <v>0</v>
      </c>
      <c r="E180" s="213">
        <v>39323000</v>
      </c>
      <c r="F180" s="213">
        <v>900000</v>
      </c>
      <c r="G180" s="108" t="s">
        <v>2093</v>
      </c>
      <c r="H180" s="212" t="s">
        <v>55</v>
      </c>
      <c r="I180" s="212">
        <v>0</v>
      </c>
      <c r="J180" s="213">
        <v>0</v>
      </c>
      <c r="K180" s="213">
        <v>0</v>
      </c>
      <c r="L180" s="213">
        <v>100000</v>
      </c>
      <c r="N180" s="212"/>
    </row>
    <row r="181" spans="1:14" s="18" customFormat="1" ht="14.45" customHeight="1">
      <c r="A181" s="39"/>
      <c r="B181" s="40"/>
      <c r="C181" s="213"/>
      <c r="D181" s="39"/>
      <c r="E181" s="39"/>
      <c r="F181" s="39"/>
      <c r="G181" s="108" t="s">
        <v>2094</v>
      </c>
      <c r="H181" s="212" t="s">
        <v>2095</v>
      </c>
      <c r="I181" s="212">
        <v>0</v>
      </c>
      <c r="J181" s="213">
        <v>0</v>
      </c>
      <c r="K181" s="213">
        <v>0</v>
      </c>
      <c r="L181" s="213">
        <v>50000</v>
      </c>
      <c r="N181" s="212"/>
    </row>
    <row r="182" spans="1:14" s="17" customFormat="1" ht="14.45" customHeight="1">
      <c r="A182" s="39"/>
      <c r="B182" s="40"/>
      <c r="C182" s="213"/>
      <c r="D182" s="39"/>
      <c r="E182" s="39"/>
      <c r="F182" s="39"/>
      <c r="G182" s="108" t="s">
        <v>2096</v>
      </c>
      <c r="H182" s="212" t="s">
        <v>67</v>
      </c>
      <c r="I182" s="212">
        <v>0</v>
      </c>
      <c r="J182" s="213">
        <v>0</v>
      </c>
      <c r="K182" s="213">
        <v>0</v>
      </c>
      <c r="L182" s="213">
        <v>50000</v>
      </c>
      <c r="N182" s="212"/>
    </row>
    <row r="183" spans="1:14" s="17" customFormat="1" ht="26.45" customHeight="1">
      <c r="A183" s="39"/>
      <c r="B183" s="40"/>
      <c r="C183" s="213"/>
      <c r="D183" s="39"/>
      <c r="E183" s="39"/>
      <c r="F183" s="39"/>
      <c r="G183" s="108" t="s">
        <v>2097</v>
      </c>
      <c r="H183" s="212" t="s">
        <v>2098</v>
      </c>
      <c r="I183" s="212">
        <v>0</v>
      </c>
      <c r="J183" s="213">
        <v>0</v>
      </c>
      <c r="K183" s="213">
        <v>0</v>
      </c>
      <c r="L183" s="213">
        <v>0</v>
      </c>
      <c r="N183" s="212"/>
    </row>
    <row r="184" spans="1:14" s="17" customFormat="1" ht="24">
      <c r="A184" s="39"/>
      <c r="B184" s="40"/>
      <c r="C184" s="213"/>
      <c r="D184" s="39"/>
      <c r="E184" s="39"/>
      <c r="F184" s="39"/>
      <c r="G184" s="108" t="s">
        <v>2099</v>
      </c>
      <c r="H184" s="212" t="s">
        <v>1933</v>
      </c>
      <c r="I184" s="212">
        <v>0</v>
      </c>
      <c r="J184" s="213">
        <v>0</v>
      </c>
      <c r="K184" s="213">
        <v>0</v>
      </c>
      <c r="L184" s="213">
        <v>0</v>
      </c>
      <c r="N184" s="212"/>
    </row>
    <row r="185" spans="1:14" s="17" customFormat="1" ht="24">
      <c r="A185" s="39"/>
      <c r="B185" s="40"/>
      <c r="C185" s="213"/>
      <c r="D185" s="39"/>
      <c r="E185" s="39"/>
      <c r="F185" s="39"/>
      <c r="G185" s="108" t="s">
        <v>2279</v>
      </c>
      <c r="H185" s="212" t="s">
        <v>2090</v>
      </c>
      <c r="I185" s="212">
        <v>0</v>
      </c>
      <c r="J185" s="213">
        <v>0</v>
      </c>
      <c r="K185" s="213">
        <v>0</v>
      </c>
      <c r="L185" s="213">
        <v>500000</v>
      </c>
      <c r="N185" s="212"/>
    </row>
    <row r="186" spans="1:14" s="17" customFormat="1" ht="18.600000000000001" customHeight="1">
      <c r="A186" s="294"/>
      <c r="B186" s="346" t="s">
        <v>1477</v>
      </c>
      <c r="C186" s="358">
        <f>SUM(C178:C185)</f>
        <v>39832688</v>
      </c>
      <c r="D186" s="358">
        <f>SUM(D178:D184)</f>
        <v>500000</v>
      </c>
      <c r="E186" s="358">
        <f>SUM(E178:E184)</f>
        <v>42147477</v>
      </c>
      <c r="F186" s="358">
        <f>SUM(F178:F184)</f>
        <v>1000000</v>
      </c>
      <c r="G186" s="294"/>
      <c r="H186" s="375" t="s">
        <v>1477</v>
      </c>
      <c r="I186" s="375">
        <f>SUM(I178:I185)</f>
        <v>39861290</v>
      </c>
      <c r="J186" s="358">
        <f>SUM(J178:J185)</f>
        <v>500000</v>
      </c>
      <c r="K186" s="358">
        <f>SUM(K178:K185)</f>
        <v>554297</v>
      </c>
      <c r="L186" s="358">
        <f>SUM(L178:L185)</f>
        <v>1750000</v>
      </c>
      <c r="N186" s="375"/>
    </row>
    <row r="187" spans="1:14" s="17" customFormat="1" ht="17.45" customHeight="1">
      <c r="A187" s="383" t="s">
        <v>1865</v>
      </c>
      <c r="B187" s="292" t="s">
        <v>1866</v>
      </c>
      <c r="C187" s="213"/>
      <c r="D187" s="383"/>
      <c r="E187" s="383"/>
      <c r="F187" s="383"/>
      <c r="G187" s="383" t="s">
        <v>2100</v>
      </c>
      <c r="H187" s="384" t="s">
        <v>1866</v>
      </c>
      <c r="I187" s="384"/>
      <c r="J187" s="385"/>
      <c r="K187" s="385"/>
      <c r="L187" s="385"/>
      <c r="N187" s="384"/>
    </row>
    <row r="188" spans="1:14" s="17" customFormat="1" ht="16.899999999999999" customHeight="1">
      <c r="A188" s="108" t="s">
        <v>1867</v>
      </c>
      <c r="B188" s="185" t="s">
        <v>1730</v>
      </c>
      <c r="C188" s="213">
        <v>0</v>
      </c>
      <c r="D188" s="213">
        <v>500000</v>
      </c>
      <c r="E188" s="213">
        <v>250</v>
      </c>
      <c r="F188" s="213">
        <v>0</v>
      </c>
      <c r="G188" s="108" t="s">
        <v>2101</v>
      </c>
      <c r="H188" s="212" t="s">
        <v>2304</v>
      </c>
      <c r="I188" s="212">
        <v>41194000</v>
      </c>
      <c r="J188" s="213">
        <v>0</v>
      </c>
      <c r="K188" s="213">
        <v>500000</v>
      </c>
      <c r="L188" s="387">
        <v>0</v>
      </c>
      <c r="N188" s="212"/>
    </row>
    <row r="189" spans="1:14" s="17" customFormat="1" ht="16.899999999999999" customHeight="1">
      <c r="A189" s="108" t="s">
        <v>1868</v>
      </c>
      <c r="B189" s="185" t="s">
        <v>1456</v>
      </c>
      <c r="C189" s="213">
        <v>3200780</v>
      </c>
      <c r="D189" s="213">
        <v>0</v>
      </c>
      <c r="E189" s="213">
        <v>2824477</v>
      </c>
      <c r="F189" s="213">
        <v>200000</v>
      </c>
      <c r="G189" s="108" t="s">
        <v>2103</v>
      </c>
      <c r="H189" s="212" t="s">
        <v>2092</v>
      </c>
      <c r="I189" s="212">
        <v>0</v>
      </c>
      <c r="J189" s="213">
        <v>500000</v>
      </c>
      <c r="K189" s="213">
        <v>0</v>
      </c>
      <c r="L189" s="387">
        <v>1600000</v>
      </c>
      <c r="N189" s="212"/>
    </row>
    <row r="190" spans="1:14" s="18" customFormat="1" ht="15.6" customHeight="1">
      <c r="A190" s="108" t="s">
        <v>1869</v>
      </c>
      <c r="B190" s="185" t="s">
        <v>1458</v>
      </c>
      <c r="C190" s="213">
        <v>37977820</v>
      </c>
      <c r="D190" s="213">
        <v>0</v>
      </c>
      <c r="E190" s="213">
        <v>39323000</v>
      </c>
      <c r="F190" s="213">
        <v>1400000</v>
      </c>
      <c r="G190" s="108" t="s">
        <v>2104</v>
      </c>
      <c r="H190" s="212" t="s">
        <v>55</v>
      </c>
      <c r="I190" s="212">
        <v>0</v>
      </c>
      <c r="J190" s="213">
        <v>0</v>
      </c>
      <c r="K190" s="213">
        <v>0</v>
      </c>
      <c r="L190" s="213">
        <v>0</v>
      </c>
      <c r="N190" s="212"/>
    </row>
    <row r="191" spans="1:14" s="17" customFormat="1" ht="15.6" customHeight="1">
      <c r="A191" s="39"/>
      <c r="B191" s="40"/>
      <c r="C191" s="213"/>
      <c r="D191" s="39"/>
      <c r="E191" s="39"/>
      <c r="F191" s="39"/>
      <c r="G191" s="108" t="s">
        <v>2105</v>
      </c>
      <c r="H191" s="212" t="s">
        <v>2095</v>
      </c>
      <c r="I191" s="212">
        <v>0</v>
      </c>
      <c r="J191" s="213">
        <v>0</v>
      </c>
      <c r="K191" s="213">
        <v>0</v>
      </c>
      <c r="L191" s="213">
        <v>0</v>
      </c>
      <c r="N191" s="212"/>
    </row>
    <row r="192" spans="1:14" s="17" customFormat="1" ht="14.45" customHeight="1">
      <c r="A192" s="39"/>
      <c r="B192" s="40"/>
      <c r="C192" s="213"/>
      <c r="D192" s="39"/>
      <c r="E192" s="39"/>
      <c r="F192" s="39"/>
      <c r="G192" s="108" t="s">
        <v>2106</v>
      </c>
      <c r="H192" s="212" t="s">
        <v>67</v>
      </c>
      <c r="I192" s="212">
        <v>0</v>
      </c>
      <c r="J192" s="213">
        <v>0</v>
      </c>
      <c r="K192" s="213">
        <v>0</v>
      </c>
      <c r="L192" s="213">
        <v>0</v>
      </c>
      <c r="N192" s="212"/>
    </row>
    <row r="193" spans="1:14" s="17" customFormat="1" ht="25.15" customHeight="1">
      <c r="A193" s="39"/>
      <c r="B193" s="40"/>
      <c r="C193" s="213"/>
      <c r="D193" s="39"/>
      <c r="E193" s="39"/>
      <c r="F193" s="39"/>
      <c r="G193" s="108" t="s">
        <v>2107</v>
      </c>
      <c r="H193" s="212" t="s">
        <v>1933</v>
      </c>
      <c r="I193" s="212">
        <v>0</v>
      </c>
      <c r="J193" s="213">
        <v>0</v>
      </c>
      <c r="K193" s="213">
        <v>0</v>
      </c>
      <c r="L193" s="213">
        <v>0</v>
      </c>
      <c r="N193" s="212"/>
    </row>
    <row r="194" spans="1:14" s="17" customFormat="1" ht="18.600000000000001" customHeight="1">
      <c r="A194" s="39"/>
      <c r="B194" s="40"/>
      <c r="C194" s="213"/>
      <c r="D194" s="39"/>
      <c r="E194" s="39"/>
      <c r="F194" s="39"/>
      <c r="G194" s="108" t="s">
        <v>2280</v>
      </c>
      <c r="H194" s="212" t="s">
        <v>2102</v>
      </c>
      <c r="I194" s="212">
        <v>0</v>
      </c>
      <c r="J194" s="213">
        <v>0</v>
      </c>
      <c r="K194" s="213">
        <v>0</v>
      </c>
      <c r="L194" s="213">
        <v>500000</v>
      </c>
      <c r="N194" s="212"/>
    </row>
    <row r="195" spans="1:14" s="17" customFormat="1" ht="16.149999999999999" customHeight="1">
      <c r="A195" s="294"/>
      <c r="B195" s="346" t="s">
        <v>1477</v>
      </c>
      <c r="C195" s="358">
        <f>SUM(C188:C194)</f>
        <v>41178600</v>
      </c>
      <c r="D195" s="358">
        <f>SUM(D188:D193)</f>
        <v>500000</v>
      </c>
      <c r="E195" s="358">
        <f>SUM(E188:E193)</f>
        <v>42147727</v>
      </c>
      <c r="F195" s="358">
        <f>SUM(F188:F193)</f>
        <v>1600000</v>
      </c>
      <c r="G195" s="294"/>
      <c r="H195" s="375" t="s">
        <v>1477</v>
      </c>
      <c r="I195" s="375">
        <f>SUM(I188:I194)</f>
        <v>41194000</v>
      </c>
      <c r="J195" s="358">
        <f>SUM(J188:J194)</f>
        <v>500000</v>
      </c>
      <c r="K195" s="358">
        <f>SUM(K188:K194)</f>
        <v>500000</v>
      </c>
      <c r="L195" s="358">
        <f>SUM(L189:L194)</f>
        <v>2100000</v>
      </c>
      <c r="N195" s="375"/>
    </row>
    <row r="196" spans="1:14" s="17" customFormat="1" ht="16.149999999999999" customHeight="1">
      <c r="A196" s="399"/>
      <c r="B196" s="400"/>
      <c r="C196" s="472"/>
      <c r="D196" s="401"/>
      <c r="E196" s="401"/>
      <c r="F196" s="401"/>
      <c r="G196" s="624" t="s">
        <v>1638</v>
      </c>
      <c r="H196" s="624"/>
      <c r="I196" s="624"/>
      <c r="J196" s="624"/>
      <c r="K196" s="624"/>
      <c r="L196" s="624"/>
    </row>
    <row r="197" spans="1:14" s="18" customFormat="1" ht="16.149999999999999" customHeight="1">
      <c r="A197" s="383" t="s">
        <v>1870</v>
      </c>
      <c r="B197" s="388" t="s">
        <v>1871</v>
      </c>
      <c r="C197" s="213"/>
      <c r="D197" s="255"/>
      <c r="E197" s="383"/>
      <c r="F197" s="383"/>
      <c r="G197" s="383" t="s">
        <v>2108</v>
      </c>
      <c r="H197" s="384" t="s">
        <v>1871</v>
      </c>
      <c r="I197" s="384"/>
      <c r="J197" s="383"/>
      <c r="K197" s="385"/>
      <c r="L197" s="385"/>
      <c r="N197" s="384"/>
    </row>
    <row r="198" spans="1:14" s="17" customFormat="1" ht="24">
      <c r="A198" s="389" t="s">
        <v>1872</v>
      </c>
      <c r="B198" s="185" t="s">
        <v>1730</v>
      </c>
      <c r="C198" s="213">
        <v>0</v>
      </c>
      <c r="D198" s="213">
        <v>500000</v>
      </c>
      <c r="E198" s="213">
        <v>0</v>
      </c>
      <c r="F198" s="213">
        <v>0</v>
      </c>
      <c r="G198" s="108" t="s">
        <v>2109</v>
      </c>
      <c r="H198" s="212" t="s">
        <v>2305</v>
      </c>
      <c r="I198" s="212">
        <v>111000</v>
      </c>
      <c r="J198" s="213">
        <v>500000</v>
      </c>
      <c r="K198" s="213">
        <v>500000</v>
      </c>
      <c r="L198" s="387">
        <v>700000</v>
      </c>
      <c r="N198" s="212"/>
    </row>
    <row r="199" spans="1:14" s="17" customFormat="1" ht="12">
      <c r="A199" s="108" t="s">
        <v>1873</v>
      </c>
      <c r="B199" s="185" t="s">
        <v>1456</v>
      </c>
      <c r="C199" s="213">
        <v>10922</v>
      </c>
      <c r="D199" s="213">
        <v>0</v>
      </c>
      <c r="E199" s="213">
        <v>0</v>
      </c>
      <c r="F199" s="213">
        <v>100000</v>
      </c>
      <c r="G199" s="108" t="s">
        <v>2111</v>
      </c>
      <c r="H199" s="212" t="s">
        <v>2112</v>
      </c>
      <c r="I199" s="212">
        <v>3880</v>
      </c>
      <c r="J199" s="213">
        <v>0</v>
      </c>
      <c r="K199" s="213">
        <v>29110</v>
      </c>
      <c r="L199" s="387">
        <v>0</v>
      </c>
      <c r="N199" s="212"/>
    </row>
    <row r="200" spans="1:14" s="17" customFormat="1" ht="24">
      <c r="A200" s="108" t="s">
        <v>1874</v>
      </c>
      <c r="B200" s="185" t="s">
        <v>1458</v>
      </c>
      <c r="C200" s="213">
        <v>100000</v>
      </c>
      <c r="D200" s="213">
        <v>0</v>
      </c>
      <c r="E200" s="213">
        <v>0</v>
      </c>
      <c r="F200" s="213">
        <v>600000</v>
      </c>
      <c r="G200" s="108" t="s">
        <v>2113</v>
      </c>
      <c r="H200" s="212" t="s">
        <v>1933</v>
      </c>
      <c r="I200" s="212">
        <v>0</v>
      </c>
      <c r="J200" s="213">
        <v>0</v>
      </c>
      <c r="K200" s="213">
        <v>0</v>
      </c>
      <c r="L200" s="213">
        <v>0</v>
      </c>
      <c r="N200" s="212"/>
    </row>
    <row r="201" spans="1:14" s="17" customFormat="1" ht="24">
      <c r="A201" s="108"/>
      <c r="B201" s="402"/>
      <c r="C201" s="213"/>
      <c r="D201" s="213"/>
      <c r="E201" s="213"/>
      <c r="F201" s="213"/>
      <c r="G201" s="108" t="s">
        <v>2281</v>
      </c>
      <c r="H201" s="212" t="s">
        <v>2110</v>
      </c>
      <c r="I201" s="212">
        <v>0</v>
      </c>
      <c r="J201" s="213">
        <v>0</v>
      </c>
      <c r="K201" s="213">
        <v>0</v>
      </c>
      <c r="L201" s="213">
        <v>500000</v>
      </c>
      <c r="N201" s="212"/>
    </row>
    <row r="202" spans="1:14" s="17" customFormat="1" ht="17.45" customHeight="1">
      <c r="A202" s="294"/>
      <c r="B202" s="403" t="s">
        <v>1477</v>
      </c>
      <c r="C202" s="358">
        <f>SUM(C198:C201)</f>
        <v>110922</v>
      </c>
      <c r="D202" s="358">
        <f>SUM(D198:D200)</f>
        <v>500000</v>
      </c>
      <c r="E202" s="404">
        <f>SUM(E198:E200)</f>
        <v>0</v>
      </c>
      <c r="F202" s="358">
        <f>SUM(F198:F200)</f>
        <v>700000</v>
      </c>
      <c r="G202" s="294"/>
      <c r="H202" s="375" t="s">
        <v>1477</v>
      </c>
      <c r="I202" s="375">
        <f>SUM(I198:I201)</f>
        <v>114880</v>
      </c>
      <c r="J202" s="358">
        <f>SUM(J198:J201)</f>
        <v>500000</v>
      </c>
      <c r="K202" s="358">
        <f>SUM(K198:K201)</f>
        <v>529110</v>
      </c>
      <c r="L202" s="358">
        <f>SUM(L198:L201)</f>
        <v>1200000</v>
      </c>
      <c r="N202" s="375"/>
    </row>
    <row r="203" spans="1:14" s="17" customFormat="1" ht="17.45" customHeight="1">
      <c r="A203" s="383" t="s">
        <v>1875</v>
      </c>
      <c r="B203" s="405" t="s">
        <v>1876</v>
      </c>
      <c r="C203" s="213"/>
      <c r="D203" s="406"/>
      <c r="E203" s="334"/>
      <c r="F203" s="334"/>
      <c r="G203" s="334" t="s">
        <v>2114</v>
      </c>
      <c r="H203" s="384" t="s">
        <v>1876</v>
      </c>
      <c r="I203" s="384"/>
      <c r="J203" s="383"/>
      <c r="K203" s="385"/>
      <c r="L203" s="385"/>
      <c r="N203" s="384"/>
    </row>
    <row r="204" spans="1:14" s="17" customFormat="1" ht="28.15" customHeight="1">
      <c r="A204" s="108" t="s">
        <v>1877</v>
      </c>
      <c r="B204" s="402" t="s">
        <v>1730</v>
      </c>
      <c r="C204" s="213">
        <v>0</v>
      </c>
      <c r="D204" s="386">
        <v>500000</v>
      </c>
      <c r="E204" s="213">
        <v>0</v>
      </c>
      <c r="F204" s="213">
        <v>0</v>
      </c>
      <c r="G204" s="108" t="s">
        <v>2115</v>
      </c>
      <c r="H204" s="212" t="s">
        <v>2306</v>
      </c>
      <c r="I204" s="212">
        <v>111000</v>
      </c>
      <c r="J204" s="213">
        <v>0</v>
      </c>
      <c r="K204" s="213">
        <v>500000</v>
      </c>
      <c r="L204" s="387">
        <v>800000</v>
      </c>
      <c r="N204" s="212"/>
    </row>
    <row r="205" spans="1:14" s="17" customFormat="1" ht="17.45" customHeight="1">
      <c r="A205" s="108" t="s">
        <v>1878</v>
      </c>
      <c r="B205" s="402" t="s">
        <v>1456</v>
      </c>
      <c r="C205" s="213">
        <v>10922</v>
      </c>
      <c r="D205" s="386">
        <v>0</v>
      </c>
      <c r="E205" s="213">
        <v>0</v>
      </c>
      <c r="F205" s="213">
        <v>100000</v>
      </c>
      <c r="G205" s="108" t="s">
        <v>2117</v>
      </c>
      <c r="H205" s="212" t="s">
        <v>2112</v>
      </c>
      <c r="I205" s="212">
        <v>0</v>
      </c>
      <c r="J205" s="213">
        <v>500000</v>
      </c>
      <c r="K205" s="213">
        <v>0</v>
      </c>
      <c r="L205" s="387">
        <v>500000</v>
      </c>
      <c r="N205" s="212"/>
    </row>
    <row r="206" spans="1:14" s="17" customFormat="1" ht="27" customHeight="1">
      <c r="A206" s="108" t="s">
        <v>1879</v>
      </c>
      <c r="B206" s="402" t="s">
        <v>1458</v>
      </c>
      <c r="C206" s="213">
        <v>100000</v>
      </c>
      <c r="D206" s="386">
        <v>0</v>
      </c>
      <c r="E206" s="213">
        <v>0</v>
      </c>
      <c r="F206" s="213">
        <v>700000</v>
      </c>
      <c r="G206" s="108" t="s">
        <v>2118</v>
      </c>
      <c r="H206" s="212" t="s">
        <v>1933</v>
      </c>
      <c r="I206" s="212">
        <v>0</v>
      </c>
      <c r="J206" s="213">
        <v>0</v>
      </c>
      <c r="K206" s="213">
        <v>0</v>
      </c>
      <c r="L206" s="213">
        <v>0</v>
      </c>
      <c r="N206" s="212"/>
    </row>
    <row r="207" spans="1:14" s="17" customFormat="1" ht="24">
      <c r="A207" s="108"/>
      <c r="B207" s="402"/>
      <c r="C207" s="213"/>
      <c r="D207" s="407"/>
      <c r="E207" s="392"/>
      <c r="F207" s="392"/>
      <c r="G207" s="299" t="s">
        <v>2282</v>
      </c>
      <c r="H207" s="212" t="s">
        <v>2116</v>
      </c>
      <c r="I207" s="212">
        <v>0</v>
      </c>
      <c r="J207" s="213">
        <v>0</v>
      </c>
      <c r="K207" s="213">
        <v>0</v>
      </c>
      <c r="L207" s="213">
        <v>500000</v>
      </c>
      <c r="N207" s="212"/>
    </row>
    <row r="208" spans="1:14" s="17" customFormat="1" ht="17.45" customHeight="1">
      <c r="A208" s="294"/>
      <c r="B208" s="346" t="s">
        <v>1477</v>
      </c>
      <c r="C208" s="358">
        <f>SUM(C204:C207)</f>
        <v>110922</v>
      </c>
      <c r="D208" s="408">
        <f>SUM(D204:D206)</f>
        <v>500000</v>
      </c>
      <c r="E208" s="408">
        <f>SUM(E204:E206)</f>
        <v>0</v>
      </c>
      <c r="F208" s="408">
        <f>SUM(F204:F206)</f>
        <v>800000</v>
      </c>
      <c r="G208" s="294"/>
      <c r="H208" s="375" t="s">
        <v>1477</v>
      </c>
      <c r="I208" s="375">
        <f>SUM(I204:I207)</f>
        <v>111000</v>
      </c>
      <c r="J208" s="358">
        <f>SUM(J204:J207)</f>
        <v>500000</v>
      </c>
      <c r="K208" s="358">
        <f>SUM(K204:K207)</f>
        <v>500000</v>
      </c>
      <c r="L208" s="358">
        <f>SUM(L204:L207)</f>
        <v>1800000</v>
      </c>
      <c r="N208" s="375"/>
    </row>
    <row r="209" spans="1:14" s="18" customFormat="1" ht="17.45" customHeight="1">
      <c r="A209" s="383" t="s">
        <v>1880</v>
      </c>
      <c r="B209" s="292" t="s">
        <v>1881</v>
      </c>
      <c r="C209" s="213"/>
      <c r="D209" s="383"/>
      <c r="E209" s="383"/>
      <c r="F209" s="383"/>
      <c r="G209" s="383" t="s">
        <v>2119</v>
      </c>
      <c r="H209" s="384" t="s">
        <v>1881</v>
      </c>
      <c r="I209" s="384"/>
      <c r="J209" s="383"/>
      <c r="K209" s="385"/>
      <c r="L209" s="385"/>
      <c r="N209" s="384"/>
    </row>
    <row r="210" spans="1:14" s="17" customFormat="1" ht="17.45" customHeight="1">
      <c r="A210" s="108" t="s">
        <v>1882</v>
      </c>
      <c r="B210" s="185" t="s">
        <v>1730</v>
      </c>
      <c r="C210" s="213">
        <v>0</v>
      </c>
      <c r="D210" s="213">
        <v>0</v>
      </c>
      <c r="E210" s="213">
        <v>0</v>
      </c>
      <c r="F210" s="213">
        <v>0</v>
      </c>
      <c r="G210" s="108" t="s">
        <v>2120</v>
      </c>
      <c r="H210" s="212" t="s">
        <v>2121</v>
      </c>
      <c r="I210" s="212">
        <v>0</v>
      </c>
      <c r="J210" s="213">
        <v>0</v>
      </c>
      <c r="K210" s="213">
        <v>0</v>
      </c>
      <c r="L210" s="213">
        <v>0</v>
      </c>
      <c r="N210" s="212"/>
    </row>
    <row r="211" spans="1:14" s="17" customFormat="1" ht="24" customHeight="1">
      <c r="A211" s="108" t="s">
        <v>1883</v>
      </c>
      <c r="B211" s="185" t="s">
        <v>1884</v>
      </c>
      <c r="C211" s="213">
        <v>370000</v>
      </c>
      <c r="D211" s="213">
        <v>450000</v>
      </c>
      <c r="E211" s="213">
        <v>370000</v>
      </c>
      <c r="F211" s="213">
        <v>450000</v>
      </c>
      <c r="G211" s="108" t="s">
        <v>2122</v>
      </c>
      <c r="H211" s="212" t="s">
        <v>1933</v>
      </c>
      <c r="I211" s="212">
        <v>0</v>
      </c>
      <c r="J211" s="213">
        <v>450000</v>
      </c>
      <c r="K211" s="213">
        <v>0</v>
      </c>
      <c r="L211" s="213">
        <v>500000</v>
      </c>
      <c r="N211" s="212"/>
    </row>
    <row r="212" spans="1:14" s="17" customFormat="1" ht="17.45" customHeight="1">
      <c r="A212" s="108" t="s">
        <v>1885</v>
      </c>
      <c r="B212" s="185" t="s">
        <v>1886</v>
      </c>
      <c r="C212" s="213">
        <v>0</v>
      </c>
      <c r="D212" s="213">
        <v>0</v>
      </c>
      <c r="E212" s="213">
        <v>0</v>
      </c>
      <c r="F212" s="213">
        <v>0</v>
      </c>
      <c r="G212" s="39"/>
      <c r="H212" s="40"/>
      <c r="I212" s="40"/>
      <c r="J212" s="39"/>
      <c r="K212" s="39"/>
      <c r="L212" s="39"/>
      <c r="N212" s="40"/>
    </row>
    <row r="213" spans="1:14" s="17" customFormat="1" ht="17.45" customHeight="1">
      <c r="A213" s="294"/>
      <c r="B213" s="346" t="s">
        <v>1477</v>
      </c>
      <c r="C213" s="358">
        <f>SUM(C210:C212)</f>
        <v>370000</v>
      </c>
      <c r="D213" s="358">
        <f>SUM(D210:D212)</f>
        <v>450000</v>
      </c>
      <c r="E213" s="358">
        <f>SUM(E210:E212)</f>
        <v>370000</v>
      </c>
      <c r="F213" s="358">
        <f>SUM(F210:F212)</f>
        <v>450000</v>
      </c>
      <c r="G213" s="294"/>
      <c r="H213" s="375" t="s">
        <v>1477</v>
      </c>
      <c r="I213" s="375">
        <v>0</v>
      </c>
      <c r="J213" s="358">
        <f>SUM(J210:J212)</f>
        <v>450000</v>
      </c>
      <c r="K213" s="358">
        <f>SUM(K210:K212)</f>
        <v>0</v>
      </c>
      <c r="L213" s="358">
        <f>SUM(L210:L212)</f>
        <v>500000</v>
      </c>
      <c r="N213" s="375"/>
    </row>
    <row r="214" spans="1:14" s="17" customFormat="1" ht="15" customHeight="1">
      <c r="A214" s="383" t="s">
        <v>1887</v>
      </c>
      <c r="B214" s="292" t="s">
        <v>1888</v>
      </c>
      <c r="C214" s="213"/>
      <c r="D214" s="383"/>
      <c r="E214" s="383"/>
      <c r="F214" s="383"/>
      <c r="G214" s="383" t="s">
        <v>2123</v>
      </c>
      <c r="H214" s="384" t="s">
        <v>1888</v>
      </c>
      <c r="I214" s="384"/>
      <c r="J214" s="383"/>
      <c r="K214" s="385"/>
      <c r="L214" s="385"/>
      <c r="N214" s="384"/>
    </row>
    <row r="215" spans="1:14" s="17" customFormat="1" ht="15.6" customHeight="1">
      <c r="A215" s="108" t="s">
        <v>1889</v>
      </c>
      <c r="B215" s="185" t="s">
        <v>1730</v>
      </c>
      <c r="C215" s="213">
        <v>0</v>
      </c>
      <c r="D215" s="213">
        <v>0</v>
      </c>
      <c r="E215" s="213">
        <v>0</v>
      </c>
      <c r="F215" s="213">
        <v>0</v>
      </c>
      <c r="G215" s="108" t="s">
        <v>2124</v>
      </c>
      <c r="H215" s="212" t="s">
        <v>2307</v>
      </c>
      <c r="I215" s="212">
        <v>1760000</v>
      </c>
      <c r="J215" s="213">
        <v>0</v>
      </c>
      <c r="K215" s="213">
        <v>0</v>
      </c>
      <c r="L215" s="213">
        <v>1100000</v>
      </c>
      <c r="N215" s="212"/>
    </row>
    <row r="216" spans="1:14" s="17" customFormat="1" ht="24">
      <c r="A216" s="108" t="s">
        <v>1890</v>
      </c>
      <c r="B216" s="185" t="s">
        <v>1456</v>
      </c>
      <c r="C216" s="213">
        <v>370308</v>
      </c>
      <c r="D216" s="213">
        <v>0</v>
      </c>
      <c r="E216" s="213">
        <v>0</v>
      </c>
      <c r="F216" s="213">
        <v>200000</v>
      </c>
      <c r="G216" s="108" t="s">
        <v>2126</v>
      </c>
      <c r="H216" s="212" t="s">
        <v>1933</v>
      </c>
      <c r="I216" s="212">
        <v>0</v>
      </c>
      <c r="J216" s="213">
        <v>0</v>
      </c>
      <c r="K216" s="213">
        <v>0</v>
      </c>
      <c r="L216" s="213">
        <v>0</v>
      </c>
      <c r="N216" s="212"/>
    </row>
    <row r="217" spans="1:14" s="17" customFormat="1" ht="15" customHeight="1">
      <c r="A217" s="108" t="s">
        <v>1891</v>
      </c>
      <c r="B217" s="185" t="s">
        <v>1458</v>
      </c>
      <c r="C217" s="213">
        <v>1374820</v>
      </c>
      <c r="D217" s="213">
        <v>0</v>
      </c>
      <c r="E217" s="213">
        <v>0</v>
      </c>
      <c r="F217" s="213">
        <v>900000</v>
      </c>
      <c r="G217" s="108" t="s">
        <v>2283</v>
      </c>
      <c r="H217" s="212" t="s">
        <v>2125</v>
      </c>
      <c r="I217" s="212">
        <v>0</v>
      </c>
      <c r="J217" s="39">
        <v>0</v>
      </c>
      <c r="K217" s="39">
        <v>0</v>
      </c>
      <c r="L217" s="39">
        <v>0</v>
      </c>
      <c r="N217" s="212"/>
    </row>
    <row r="218" spans="1:14" s="17" customFormat="1" ht="16.899999999999999" customHeight="1">
      <c r="A218" s="108" t="s">
        <v>2235</v>
      </c>
      <c r="B218" s="185" t="s">
        <v>1892</v>
      </c>
      <c r="C218" s="213"/>
      <c r="D218" s="213">
        <v>0</v>
      </c>
      <c r="E218" s="213">
        <v>0</v>
      </c>
      <c r="F218" s="213">
        <v>0</v>
      </c>
      <c r="G218" s="39"/>
      <c r="H218" s="40"/>
      <c r="I218" s="40"/>
      <c r="J218" s="39"/>
      <c r="K218" s="39"/>
      <c r="L218" s="39"/>
      <c r="N218" s="40"/>
    </row>
    <row r="219" spans="1:14" s="17" customFormat="1" ht="17.45" customHeight="1">
      <c r="A219" s="294"/>
      <c r="B219" s="346" t="s">
        <v>1477</v>
      </c>
      <c r="C219" s="358">
        <f>SUM(C215:C218)</f>
        <v>1745128</v>
      </c>
      <c r="D219" s="358">
        <v>0</v>
      </c>
      <c r="E219" s="358">
        <v>0</v>
      </c>
      <c r="F219" s="358">
        <f>SUM(F214:F218)</f>
        <v>1100000</v>
      </c>
      <c r="G219" s="294"/>
      <c r="H219" s="375" t="s">
        <v>1477</v>
      </c>
      <c r="I219" s="375">
        <f>SUM(I215:I218)</f>
        <v>1760000</v>
      </c>
      <c r="J219" s="358">
        <v>0</v>
      </c>
      <c r="K219" s="358">
        <v>0</v>
      </c>
      <c r="L219" s="358">
        <f>SUM(L214:L218)</f>
        <v>1100000</v>
      </c>
      <c r="N219" s="375"/>
    </row>
    <row r="220" spans="1:14" s="17" customFormat="1" ht="17.45" customHeight="1">
      <c r="A220" s="383" t="s">
        <v>1893</v>
      </c>
      <c r="B220" s="292" t="s">
        <v>1894</v>
      </c>
      <c r="C220" s="213"/>
      <c r="D220" s="383"/>
      <c r="E220" s="383"/>
      <c r="F220" s="385"/>
      <c r="G220" s="383" t="s">
        <v>2127</v>
      </c>
      <c r="H220" s="384" t="s">
        <v>1894</v>
      </c>
      <c r="I220" s="384"/>
      <c r="J220" s="383"/>
      <c r="K220" s="385"/>
      <c r="L220" s="385"/>
      <c r="N220" s="384"/>
    </row>
    <row r="221" spans="1:14" s="18" customFormat="1" ht="17.45" customHeight="1">
      <c r="A221" s="108" t="s">
        <v>1895</v>
      </c>
      <c r="B221" s="185" t="s">
        <v>1730</v>
      </c>
      <c r="C221" s="213">
        <v>0</v>
      </c>
      <c r="D221" s="213">
        <v>0</v>
      </c>
      <c r="E221" s="213">
        <v>0</v>
      </c>
      <c r="F221" s="213">
        <v>0</v>
      </c>
      <c r="G221" s="108" t="s">
        <v>2128</v>
      </c>
      <c r="H221" s="212" t="s">
        <v>2308</v>
      </c>
      <c r="I221" s="212">
        <v>10904132</v>
      </c>
      <c r="J221" s="213">
        <v>13380000</v>
      </c>
      <c r="K221" s="213">
        <v>11697500</v>
      </c>
      <c r="L221" s="213">
        <v>12600000</v>
      </c>
      <c r="N221" s="212"/>
    </row>
    <row r="222" spans="1:14" s="17" customFormat="1" ht="24">
      <c r="A222" s="108" t="s">
        <v>1896</v>
      </c>
      <c r="B222" s="185" t="s">
        <v>1456</v>
      </c>
      <c r="C222" s="213">
        <v>904132</v>
      </c>
      <c r="D222" s="213">
        <v>880000</v>
      </c>
      <c r="E222" s="213">
        <v>793230</v>
      </c>
      <c r="F222" s="213">
        <v>900000</v>
      </c>
      <c r="G222" s="108" t="s">
        <v>2130</v>
      </c>
      <c r="H222" s="212" t="s">
        <v>1933</v>
      </c>
      <c r="I222" s="212">
        <v>0</v>
      </c>
      <c r="J222" s="213">
        <v>0</v>
      </c>
      <c r="K222" s="213">
        <v>0</v>
      </c>
      <c r="L222" s="213">
        <v>0</v>
      </c>
      <c r="N222" s="212"/>
    </row>
    <row r="223" spans="1:14" s="17" customFormat="1" ht="16.149999999999999" customHeight="1">
      <c r="A223" s="108" t="s">
        <v>1897</v>
      </c>
      <c r="B223" s="185" t="s">
        <v>1458</v>
      </c>
      <c r="C223" s="213">
        <v>10000000</v>
      </c>
      <c r="D223" s="213">
        <v>12500000</v>
      </c>
      <c r="E223" s="213">
        <v>10904132</v>
      </c>
      <c r="F223" s="213">
        <v>11700000</v>
      </c>
      <c r="G223" s="108" t="s">
        <v>2284</v>
      </c>
      <c r="H223" s="212" t="s">
        <v>2129</v>
      </c>
      <c r="I223" s="212">
        <v>0</v>
      </c>
      <c r="J223" s="39">
        <v>0</v>
      </c>
      <c r="K223" s="39">
        <v>0</v>
      </c>
      <c r="L223" s="39">
        <v>0</v>
      </c>
      <c r="N223" s="212"/>
    </row>
    <row r="224" spans="1:14" s="17" customFormat="1" ht="17.45" customHeight="1">
      <c r="A224" s="108" t="s">
        <v>2236</v>
      </c>
      <c r="B224" s="185" t="s">
        <v>1898</v>
      </c>
      <c r="C224" s="213"/>
      <c r="D224" s="213">
        <v>0</v>
      </c>
      <c r="E224" s="213">
        <v>0</v>
      </c>
      <c r="F224" s="213">
        <v>0</v>
      </c>
      <c r="G224" s="39"/>
      <c r="H224" s="40"/>
      <c r="I224" s="40"/>
      <c r="J224" s="39"/>
      <c r="K224" s="39"/>
      <c r="L224" s="39"/>
      <c r="N224" s="40"/>
    </row>
    <row r="225" spans="1:14" s="17" customFormat="1" ht="17.45" customHeight="1">
      <c r="A225" s="294"/>
      <c r="B225" s="346" t="s">
        <v>1477</v>
      </c>
      <c r="C225" s="358">
        <f>SUM(C221:C224)</f>
        <v>10904132</v>
      </c>
      <c r="D225" s="358">
        <f>SUM(D221:D224)</f>
        <v>13380000</v>
      </c>
      <c r="E225" s="358">
        <f>SUM(E221:E224)</f>
        <v>11697362</v>
      </c>
      <c r="F225" s="358">
        <f>SUM(F221:F224)</f>
        <v>12600000</v>
      </c>
      <c r="G225" s="294"/>
      <c r="H225" s="375" t="s">
        <v>1477</v>
      </c>
      <c r="I225" s="375">
        <f>SUM(I221:I224)</f>
        <v>10904132</v>
      </c>
      <c r="J225" s="358">
        <f>SUM(J221:J224)</f>
        <v>13380000</v>
      </c>
      <c r="K225" s="358">
        <f>SUM(K221:K224)</f>
        <v>11697500</v>
      </c>
      <c r="L225" s="358">
        <f>SUM(L221:L224)</f>
        <v>12600000</v>
      </c>
      <c r="N225" s="375"/>
    </row>
    <row r="226" spans="1:14" s="18" customFormat="1" ht="17.45" customHeight="1">
      <c r="A226" s="383" t="s">
        <v>1899</v>
      </c>
      <c r="B226" s="292" t="s">
        <v>1900</v>
      </c>
      <c r="C226" s="213"/>
      <c r="D226" s="383"/>
      <c r="E226" s="383"/>
      <c r="F226" s="383"/>
      <c r="G226" s="383" t="s">
        <v>2131</v>
      </c>
      <c r="H226" s="384" t="s">
        <v>1900</v>
      </c>
      <c r="I226" s="384"/>
      <c r="J226" s="383"/>
      <c r="K226" s="385"/>
      <c r="L226" s="385"/>
      <c r="N226" s="384"/>
    </row>
    <row r="227" spans="1:14" s="17" customFormat="1" ht="16.149999999999999" customHeight="1">
      <c r="A227" s="108" t="s">
        <v>1901</v>
      </c>
      <c r="B227" s="185" t="s">
        <v>1730</v>
      </c>
      <c r="C227" s="213">
        <v>0</v>
      </c>
      <c r="D227" s="213">
        <v>0</v>
      </c>
      <c r="E227" s="213">
        <v>0</v>
      </c>
      <c r="F227" s="213">
        <v>0</v>
      </c>
      <c r="G227" s="108" t="s">
        <v>2132</v>
      </c>
      <c r="H227" s="212" t="s">
        <v>2133</v>
      </c>
      <c r="I227" s="212">
        <v>21808264</v>
      </c>
      <c r="J227" s="213">
        <v>24300000</v>
      </c>
      <c r="K227" s="213">
        <v>23395000</v>
      </c>
      <c r="L227" s="213">
        <v>25100000</v>
      </c>
      <c r="N227" s="212"/>
    </row>
    <row r="228" spans="1:14" s="17" customFormat="1" ht="27.6" customHeight="1">
      <c r="A228" s="108" t="s">
        <v>1902</v>
      </c>
      <c r="B228" s="185" t="s">
        <v>1456</v>
      </c>
      <c r="C228" s="213">
        <v>1808264</v>
      </c>
      <c r="D228" s="213">
        <v>1800000</v>
      </c>
      <c r="E228" s="213">
        <v>1586461</v>
      </c>
      <c r="F228" s="213">
        <v>1700000</v>
      </c>
      <c r="G228" s="108" t="s">
        <v>2134</v>
      </c>
      <c r="H228" s="212" t="s">
        <v>1933</v>
      </c>
      <c r="I228" s="212">
        <v>0</v>
      </c>
      <c r="J228" s="213">
        <v>0</v>
      </c>
      <c r="K228" s="213">
        <v>0</v>
      </c>
      <c r="L228" s="213">
        <v>0</v>
      </c>
      <c r="N228" s="212"/>
    </row>
    <row r="229" spans="1:14" s="17" customFormat="1" ht="15" customHeight="1">
      <c r="A229" s="108" t="s">
        <v>1903</v>
      </c>
      <c r="B229" s="185" t="s">
        <v>1458</v>
      </c>
      <c r="C229" s="213">
        <v>20000000</v>
      </c>
      <c r="D229" s="213">
        <v>22500000</v>
      </c>
      <c r="E229" s="213">
        <v>21808264</v>
      </c>
      <c r="F229" s="213">
        <v>23400000</v>
      </c>
      <c r="G229" s="108" t="s">
        <v>2285</v>
      </c>
      <c r="H229" s="212" t="s">
        <v>2310</v>
      </c>
      <c r="I229" s="212">
        <v>0</v>
      </c>
      <c r="J229" s="39">
        <v>0</v>
      </c>
      <c r="K229" s="39">
        <v>0</v>
      </c>
      <c r="L229" s="39">
        <v>0</v>
      </c>
      <c r="N229" s="212"/>
    </row>
    <row r="230" spans="1:14" s="17" customFormat="1" ht="17.45" customHeight="1">
      <c r="A230" s="294"/>
      <c r="B230" s="346" t="s">
        <v>1477</v>
      </c>
      <c r="C230" s="358">
        <f>SUM(C227:C229)</f>
        <v>21808264</v>
      </c>
      <c r="D230" s="358">
        <f>SUM(D227:D229)</f>
        <v>24300000</v>
      </c>
      <c r="E230" s="358">
        <f>SUM(E227:E229)</f>
        <v>23394725</v>
      </c>
      <c r="F230" s="358">
        <f>SUM(F228:F229)</f>
        <v>25100000</v>
      </c>
      <c r="G230" s="294"/>
      <c r="H230" s="375" t="s">
        <v>1477</v>
      </c>
      <c r="I230" s="375">
        <f>SUM(I227:I229)</f>
        <v>21808264</v>
      </c>
      <c r="J230" s="358">
        <f>SUM(J227:J229)</f>
        <v>24300000</v>
      </c>
      <c r="K230" s="358">
        <f>SUM(K227:K229)</f>
        <v>23395000</v>
      </c>
      <c r="L230" s="358">
        <f>SUM(L227:L229)</f>
        <v>25100000</v>
      </c>
      <c r="N230" s="375"/>
    </row>
    <row r="231" spans="1:14" s="17" customFormat="1" ht="17.45" customHeight="1">
      <c r="A231" s="394"/>
      <c r="B231" s="395"/>
      <c r="C231" s="396"/>
      <c r="D231" s="396"/>
      <c r="E231" s="396"/>
      <c r="F231" s="396"/>
      <c r="G231" s="624" t="s">
        <v>1638</v>
      </c>
      <c r="H231" s="624"/>
      <c r="I231" s="624"/>
      <c r="J231" s="624"/>
      <c r="K231" s="624"/>
      <c r="L231" s="624"/>
      <c r="N231" s="384"/>
    </row>
    <row r="232" spans="1:14" s="18" customFormat="1" ht="16.149999999999999" customHeight="1">
      <c r="A232" s="383" t="s">
        <v>1904</v>
      </c>
      <c r="B232" s="292" t="s">
        <v>1905</v>
      </c>
      <c r="C232" s="213"/>
      <c r="D232" s="383"/>
      <c r="E232" s="383"/>
      <c r="F232" s="383"/>
      <c r="G232" s="383" t="s">
        <v>2135</v>
      </c>
      <c r="H232" s="384" t="s">
        <v>1905</v>
      </c>
      <c r="I232" s="384"/>
      <c r="J232" s="383"/>
      <c r="K232" s="385"/>
      <c r="L232" s="385"/>
      <c r="N232" s="384"/>
    </row>
    <row r="233" spans="1:14" s="17" customFormat="1" ht="14.45" customHeight="1">
      <c r="A233" s="108" t="s">
        <v>1906</v>
      </c>
      <c r="B233" s="185" t="s">
        <v>1730</v>
      </c>
      <c r="C233" s="213">
        <v>0</v>
      </c>
      <c r="D233" s="213">
        <v>0</v>
      </c>
      <c r="E233" s="213">
        <v>0</v>
      </c>
      <c r="F233" s="213">
        <v>0</v>
      </c>
      <c r="G233" s="108" t="s">
        <v>2136</v>
      </c>
      <c r="H233" s="212" t="s">
        <v>2309</v>
      </c>
      <c r="I233" s="212">
        <v>21808264</v>
      </c>
      <c r="J233" s="213">
        <v>24300000</v>
      </c>
      <c r="K233" s="213">
        <v>23395000</v>
      </c>
      <c r="L233" s="213">
        <v>25100000</v>
      </c>
      <c r="N233" s="212"/>
    </row>
    <row r="234" spans="1:14" s="17" customFormat="1" ht="24">
      <c r="A234" s="108" t="s">
        <v>1907</v>
      </c>
      <c r="B234" s="185" t="s">
        <v>1456</v>
      </c>
      <c r="C234" s="213">
        <v>1808264</v>
      </c>
      <c r="D234" s="213">
        <v>1800000</v>
      </c>
      <c r="E234" s="213">
        <v>1586461</v>
      </c>
      <c r="F234" s="213">
        <v>1700000</v>
      </c>
      <c r="G234" s="108" t="s">
        <v>2138</v>
      </c>
      <c r="H234" s="212" t="s">
        <v>1933</v>
      </c>
      <c r="I234" s="212">
        <v>0</v>
      </c>
      <c r="J234" s="213">
        <v>0</v>
      </c>
      <c r="K234" s="213">
        <v>0</v>
      </c>
      <c r="L234" s="213"/>
      <c r="N234" s="212"/>
    </row>
    <row r="235" spans="1:14" s="17" customFormat="1" ht="12">
      <c r="A235" s="108" t="s">
        <v>1908</v>
      </c>
      <c r="B235" s="185" t="s">
        <v>1458</v>
      </c>
      <c r="C235" s="213">
        <v>20000000</v>
      </c>
      <c r="D235" s="213">
        <v>22500000</v>
      </c>
      <c r="E235" s="213">
        <v>21808264</v>
      </c>
      <c r="F235" s="213">
        <v>23400000</v>
      </c>
      <c r="G235" s="108" t="s">
        <v>2286</v>
      </c>
      <c r="H235" s="212" t="s">
        <v>2137</v>
      </c>
      <c r="I235" s="212">
        <v>0</v>
      </c>
      <c r="J235" s="39">
        <v>0</v>
      </c>
      <c r="K235" s="39">
        <v>0</v>
      </c>
      <c r="L235" s="39">
        <v>0</v>
      </c>
      <c r="N235" s="212"/>
    </row>
    <row r="236" spans="1:14" s="17" customFormat="1" ht="17.45" customHeight="1">
      <c r="A236" s="294"/>
      <c r="B236" s="346" t="s">
        <v>1477</v>
      </c>
      <c r="C236" s="358">
        <f>SUM(C233:C235)</f>
        <v>21808264</v>
      </c>
      <c r="D236" s="358">
        <f>SUM(D233:D235)</f>
        <v>24300000</v>
      </c>
      <c r="E236" s="358">
        <f>SUM(E233:E235)</f>
        <v>23394725</v>
      </c>
      <c r="F236" s="358">
        <f>SUM(F233:F235)</f>
        <v>25100000</v>
      </c>
      <c r="G236" s="294"/>
      <c r="H236" s="375" t="s">
        <v>1477</v>
      </c>
      <c r="I236" s="375">
        <f>SUM(I233:I235)</f>
        <v>21808264</v>
      </c>
      <c r="J236" s="358">
        <f>SUM(J233:J235)</f>
        <v>24300000</v>
      </c>
      <c r="K236" s="358">
        <f>SUM(K233:K235)</f>
        <v>23395000</v>
      </c>
      <c r="L236" s="358">
        <f>SUM(L233:L235)</f>
        <v>25100000</v>
      </c>
      <c r="N236" s="375"/>
    </row>
    <row r="237" spans="1:14" s="18" customFormat="1" ht="16.149999999999999" customHeight="1">
      <c r="A237" s="383" t="s">
        <v>1909</v>
      </c>
      <c r="B237" s="292" t="s">
        <v>1910</v>
      </c>
      <c r="C237" s="213"/>
      <c r="D237" s="383"/>
      <c r="E237" s="383"/>
      <c r="F237" s="383"/>
      <c r="G237" s="383" t="s">
        <v>2139</v>
      </c>
      <c r="H237" s="384" t="s">
        <v>1910</v>
      </c>
      <c r="I237" s="384"/>
      <c r="J237" s="383"/>
      <c r="K237" s="213"/>
      <c r="L237" s="213"/>
      <c r="N237" s="384"/>
    </row>
    <row r="238" spans="1:14" s="17" customFormat="1" ht="16.149999999999999" customHeight="1">
      <c r="A238" s="108" t="s">
        <v>1911</v>
      </c>
      <c r="B238" s="185" t="s">
        <v>1730</v>
      </c>
      <c r="C238" s="213">
        <v>0</v>
      </c>
      <c r="D238" s="213">
        <v>0</v>
      </c>
      <c r="E238" s="213">
        <v>0</v>
      </c>
      <c r="F238" s="213">
        <v>0</v>
      </c>
      <c r="G238" s="108" t="s">
        <v>2140</v>
      </c>
      <c r="H238" s="212" t="s">
        <v>2311</v>
      </c>
      <c r="I238" s="212">
        <v>13630165</v>
      </c>
      <c r="J238" s="213">
        <v>16130000</v>
      </c>
      <c r="K238" s="213">
        <v>14622000</v>
      </c>
      <c r="L238" s="213">
        <v>15800000</v>
      </c>
      <c r="N238" s="212"/>
    </row>
    <row r="239" spans="1:14" s="17" customFormat="1" ht="24">
      <c r="A239" s="108" t="s">
        <v>1912</v>
      </c>
      <c r="B239" s="185" t="s">
        <v>1456</v>
      </c>
      <c r="C239" s="213">
        <v>1130165</v>
      </c>
      <c r="D239" s="213">
        <v>1130000</v>
      </c>
      <c r="E239" s="213">
        <v>991538</v>
      </c>
      <c r="F239" s="213">
        <v>1100000</v>
      </c>
      <c r="G239" s="108" t="s">
        <v>2142</v>
      </c>
      <c r="H239" s="212" t="s">
        <v>1933</v>
      </c>
      <c r="I239" s="212">
        <v>0</v>
      </c>
      <c r="J239" s="213">
        <v>0</v>
      </c>
      <c r="K239" s="213">
        <v>0</v>
      </c>
      <c r="L239" s="213">
        <v>0</v>
      </c>
      <c r="N239" s="212"/>
    </row>
    <row r="240" spans="1:14" s="17" customFormat="1" ht="24">
      <c r="A240" s="108" t="s">
        <v>1913</v>
      </c>
      <c r="B240" s="185" t="s">
        <v>1458</v>
      </c>
      <c r="C240" s="213">
        <v>12500000</v>
      </c>
      <c r="D240" s="213">
        <v>15000000</v>
      </c>
      <c r="E240" s="213">
        <v>13630165</v>
      </c>
      <c r="F240" s="213">
        <v>14700000</v>
      </c>
      <c r="G240" s="108" t="s">
        <v>2287</v>
      </c>
      <c r="H240" s="212" t="s">
        <v>2141</v>
      </c>
      <c r="I240" s="212">
        <v>0</v>
      </c>
      <c r="J240" s="39">
        <v>0</v>
      </c>
      <c r="K240" s="39">
        <v>0</v>
      </c>
      <c r="L240" s="39">
        <v>0</v>
      </c>
      <c r="N240" s="212"/>
    </row>
    <row r="241" spans="1:14" s="17" customFormat="1" ht="12">
      <c r="A241" s="294"/>
      <c r="B241" s="346" t="s">
        <v>1477</v>
      </c>
      <c r="C241" s="358">
        <f>SUM(C238:C240)</f>
        <v>13630165</v>
      </c>
      <c r="D241" s="358">
        <f>SUM(D238:D240)</f>
        <v>16130000</v>
      </c>
      <c r="E241" s="358">
        <f>SUM(E238:E240)</f>
        <v>14621703</v>
      </c>
      <c r="F241" s="358">
        <f>SUM(F239:F240)</f>
        <v>15800000</v>
      </c>
      <c r="G241" s="294"/>
      <c r="H241" s="375" t="s">
        <v>1477</v>
      </c>
      <c r="I241" s="375">
        <f>SUM(I238:I240)</f>
        <v>13630165</v>
      </c>
      <c r="J241" s="358">
        <f>SUM(J238:J240)</f>
        <v>16130000</v>
      </c>
      <c r="K241" s="358">
        <f>SUM(K238:K240)</f>
        <v>14622000</v>
      </c>
      <c r="L241" s="358">
        <f>SUM(L238:L240)</f>
        <v>15800000</v>
      </c>
      <c r="N241" s="375"/>
    </row>
    <row r="242" spans="1:14" s="18" customFormat="1" ht="16.149999999999999" customHeight="1">
      <c r="A242" s="383" t="s">
        <v>1914</v>
      </c>
      <c r="B242" s="292" t="s">
        <v>1915</v>
      </c>
      <c r="C242" s="213"/>
      <c r="D242" s="383"/>
      <c r="E242" s="383"/>
      <c r="F242" s="383"/>
      <c r="G242" s="383" t="s">
        <v>2143</v>
      </c>
      <c r="H242" s="384" t="s">
        <v>1915</v>
      </c>
      <c r="I242" s="384"/>
      <c r="J242" s="383"/>
      <c r="K242" s="385"/>
      <c r="L242" s="385"/>
      <c r="N242" s="384"/>
    </row>
    <row r="243" spans="1:14" s="17" customFormat="1" ht="25.9" customHeight="1">
      <c r="A243" s="108" t="s">
        <v>1916</v>
      </c>
      <c r="B243" s="185" t="s">
        <v>1730</v>
      </c>
      <c r="C243" s="213">
        <v>0</v>
      </c>
      <c r="D243" s="213">
        <v>0</v>
      </c>
      <c r="E243" s="213">
        <v>0</v>
      </c>
      <c r="F243" s="213">
        <v>0</v>
      </c>
      <c r="G243" s="108" t="s">
        <v>2144</v>
      </c>
      <c r="H243" s="212" t="s">
        <v>2312</v>
      </c>
      <c r="I243" s="212">
        <v>54520660</v>
      </c>
      <c r="J243" s="213">
        <v>61950000</v>
      </c>
      <c r="K243" s="213">
        <v>58487000</v>
      </c>
      <c r="L243" s="213">
        <v>62700000</v>
      </c>
      <c r="N243" s="212"/>
    </row>
    <row r="244" spans="1:14" s="17" customFormat="1" ht="27" customHeight="1">
      <c r="A244" s="108" t="s">
        <v>1917</v>
      </c>
      <c r="B244" s="185" t="s">
        <v>1456</v>
      </c>
      <c r="C244" s="213">
        <v>4520660</v>
      </c>
      <c r="D244" s="213">
        <v>4450000</v>
      </c>
      <c r="E244" s="213">
        <v>3966152</v>
      </c>
      <c r="F244" s="213">
        <v>4200000</v>
      </c>
      <c r="G244" s="108" t="s">
        <v>2146</v>
      </c>
      <c r="H244" s="212" t="s">
        <v>1933</v>
      </c>
      <c r="I244" s="212">
        <v>0</v>
      </c>
      <c r="J244" s="213">
        <v>0</v>
      </c>
      <c r="K244" s="213">
        <v>0</v>
      </c>
      <c r="L244" s="213">
        <v>0</v>
      </c>
      <c r="N244" s="212"/>
    </row>
    <row r="245" spans="1:14" s="17" customFormat="1" ht="24">
      <c r="A245" s="108" t="s">
        <v>1918</v>
      </c>
      <c r="B245" s="185" t="s">
        <v>1458</v>
      </c>
      <c r="C245" s="213">
        <v>50000000</v>
      </c>
      <c r="D245" s="213">
        <v>57500000</v>
      </c>
      <c r="E245" s="213">
        <v>54520660</v>
      </c>
      <c r="F245" s="213">
        <v>58500000</v>
      </c>
      <c r="G245" s="108" t="s">
        <v>2288</v>
      </c>
      <c r="H245" s="212" t="s">
        <v>2145</v>
      </c>
      <c r="I245" s="212">
        <v>0</v>
      </c>
      <c r="J245" s="39">
        <v>0</v>
      </c>
      <c r="K245" s="39">
        <v>0</v>
      </c>
      <c r="L245" s="39">
        <v>0</v>
      </c>
      <c r="N245" s="212"/>
    </row>
    <row r="246" spans="1:14" s="17" customFormat="1" ht="12">
      <c r="A246" s="294"/>
      <c r="B246" s="346" t="s">
        <v>1477</v>
      </c>
      <c r="C246" s="358">
        <f>SUM(C243:C245)</f>
        <v>54520660</v>
      </c>
      <c r="D246" s="358">
        <f>SUM(D243:D245)</f>
        <v>61950000</v>
      </c>
      <c r="E246" s="358">
        <f>SUM(E243:E245)</f>
        <v>58486812</v>
      </c>
      <c r="F246" s="358">
        <f>SUM(F243:F245)</f>
        <v>62700000</v>
      </c>
      <c r="G246" s="294"/>
      <c r="H246" s="375" t="s">
        <v>1477</v>
      </c>
      <c r="I246" s="375">
        <f>SUM(I243:I245)</f>
        <v>54520660</v>
      </c>
      <c r="J246" s="358">
        <f>SUM(J243:J245)</f>
        <v>61950000</v>
      </c>
      <c r="K246" s="358">
        <f>SUM(K243:K245)</f>
        <v>58487000</v>
      </c>
      <c r="L246" s="358">
        <f>SUM(L243:L245)</f>
        <v>62700000</v>
      </c>
      <c r="N246" s="375"/>
    </row>
    <row r="247" spans="1:14" s="43" customFormat="1" ht="14.45" customHeight="1">
      <c r="A247" s="383" t="s">
        <v>1919</v>
      </c>
      <c r="B247" s="292" t="s">
        <v>1920</v>
      </c>
      <c r="C247" s="213"/>
      <c r="D247" s="383"/>
      <c r="E247" s="383"/>
      <c r="F247" s="383"/>
      <c r="G247" s="383" t="s">
        <v>2147</v>
      </c>
      <c r="H247" s="384" t="s">
        <v>1920</v>
      </c>
      <c r="I247" s="384"/>
      <c r="J247" s="383"/>
      <c r="K247" s="385"/>
      <c r="L247" s="385"/>
      <c r="N247" s="384"/>
    </row>
    <row r="248" spans="1:14" ht="24">
      <c r="A248" s="108" t="s">
        <v>1921</v>
      </c>
      <c r="B248" s="185" t="s">
        <v>1730</v>
      </c>
      <c r="C248" s="213">
        <v>0</v>
      </c>
      <c r="D248" s="213">
        <v>0</v>
      </c>
      <c r="E248" s="213">
        <v>0</v>
      </c>
      <c r="F248" s="213">
        <v>0</v>
      </c>
      <c r="G248" s="108" t="s">
        <v>2148</v>
      </c>
      <c r="H248" s="212" t="s">
        <v>2313</v>
      </c>
      <c r="I248" s="212">
        <v>21808264</v>
      </c>
      <c r="J248" s="213">
        <v>24300000</v>
      </c>
      <c r="K248" s="213">
        <v>23395000</v>
      </c>
      <c r="L248" s="213">
        <v>25100000</v>
      </c>
      <c r="N248" s="212"/>
    </row>
    <row r="249" spans="1:14" ht="13.9" customHeight="1">
      <c r="A249" s="108" t="s">
        <v>1922</v>
      </c>
      <c r="B249" s="185" t="s">
        <v>1456</v>
      </c>
      <c r="C249" s="213">
        <v>1808264</v>
      </c>
      <c r="D249" s="213">
        <v>1800000</v>
      </c>
      <c r="E249" s="213">
        <v>1586461</v>
      </c>
      <c r="F249" s="213">
        <v>1700000</v>
      </c>
      <c r="G249" s="108" t="s">
        <v>2150</v>
      </c>
      <c r="H249" s="212" t="s">
        <v>1933</v>
      </c>
      <c r="I249" s="212">
        <v>0</v>
      </c>
      <c r="J249" s="213">
        <v>0</v>
      </c>
      <c r="K249" s="213">
        <v>0</v>
      </c>
      <c r="L249" s="213">
        <v>0</v>
      </c>
      <c r="N249" s="212"/>
    </row>
    <row r="250" spans="1:14" ht="12.6" customHeight="1">
      <c r="A250" s="108" t="s">
        <v>1923</v>
      </c>
      <c r="B250" s="185" t="s">
        <v>1458</v>
      </c>
      <c r="C250" s="213">
        <v>20000000</v>
      </c>
      <c r="D250" s="213">
        <v>22500000</v>
      </c>
      <c r="E250" s="213">
        <v>21808264</v>
      </c>
      <c r="F250" s="213">
        <v>23400000</v>
      </c>
      <c r="G250" s="108" t="s">
        <v>2289</v>
      </c>
      <c r="H250" s="212" t="s">
        <v>2149</v>
      </c>
      <c r="I250" s="212">
        <v>0</v>
      </c>
      <c r="J250" s="39">
        <v>0</v>
      </c>
      <c r="K250" s="39">
        <v>0</v>
      </c>
      <c r="L250" s="39">
        <v>0</v>
      </c>
      <c r="N250" s="212"/>
    </row>
    <row r="251" spans="1:14" ht="15">
      <c r="A251" s="294"/>
      <c r="B251" s="346" t="s">
        <v>1477</v>
      </c>
      <c r="C251" s="358">
        <f>SUM(C248:C250)</f>
        <v>21808264</v>
      </c>
      <c r="D251" s="358">
        <f>SUM(D249:D250)</f>
        <v>24300000</v>
      </c>
      <c r="E251" s="358">
        <f>SUM(E249:E250)</f>
        <v>23394725</v>
      </c>
      <c r="F251" s="358">
        <f>SUM(F249:F250)</f>
        <v>25100000</v>
      </c>
      <c r="G251" s="294"/>
      <c r="H251" s="375" t="s">
        <v>1477</v>
      </c>
      <c r="I251" s="375">
        <f>SUM(I248:I250)</f>
        <v>21808264</v>
      </c>
      <c r="J251" s="358">
        <f>SUM(J248:J249)</f>
        <v>24300000</v>
      </c>
      <c r="K251" s="358">
        <f>SUM(K248:K249)</f>
        <v>23395000</v>
      </c>
      <c r="L251" s="358">
        <f>SUM(L248:L249)</f>
        <v>25100000</v>
      </c>
      <c r="N251" s="375"/>
    </row>
    <row r="252" spans="1:14" ht="15">
      <c r="A252" s="383" t="s">
        <v>1924</v>
      </c>
      <c r="B252" s="292" t="s">
        <v>1925</v>
      </c>
      <c r="C252" s="213"/>
      <c r="D252" s="383"/>
      <c r="E252" s="383"/>
      <c r="F252" s="383"/>
      <c r="G252" s="383" t="s">
        <v>2151</v>
      </c>
      <c r="H252" s="292" t="s">
        <v>1925</v>
      </c>
      <c r="I252" s="292"/>
      <c r="J252" s="383"/>
      <c r="K252" s="383"/>
      <c r="L252" s="383"/>
      <c r="N252" s="292"/>
    </row>
    <row r="253" spans="1:14" ht="24">
      <c r="A253" s="108" t="s">
        <v>1926</v>
      </c>
      <c r="B253" s="185" t="s">
        <v>1730</v>
      </c>
      <c r="C253" s="213">
        <v>0</v>
      </c>
      <c r="D253" s="213">
        <v>0</v>
      </c>
      <c r="E253" s="213">
        <v>0</v>
      </c>
      <c r="F253" s="213">
        <v>0</v>
      </c>
      <c r="G253" s="108" t="s">
        <v>2152</v>
      </c>
      <c r="H253" s="212" t="s">
        <v>2315</v>
      </c>
      <c r="I253" s="212">
        <v>0</v>
      </c>
      <c r="J253" s="213">
        <v>4500000</v>
      </c>
      <c r="K253" s="213">
        <v>3846000</v>
      </c>
      <c r="L253" s="213">
        <v>1300000</v>
      </c>
      <c r="N253" s="212"/>
    </row>
    <row r="254" spans="1:14" ht="15">
      <c r="A254" s="108" t="s">
        <v>1927</v>
      </c>
      <c r="B254" s="185" t="s">
        <v>1456</v>
      </c>
      <c r="C254" s="213">
        <v>0</v>
      </c>
      <c r="D254" s="213">
        <v>500000</v>
      </c>
      <c r="E254" s="213">
        <v>240378</v>
      </c>
      <c r="F254" s="213">
        <v>100000</v>
      </c>
      <c r="G254" s="108" t="s">
        <v>2153</v>
      </c>
      <c r="H254" s="185" t="s">
        <v>1456</v>
      </c>
      <c r="I254" s="185">
        <v>0</v>
      </c>
      <c r="J254" s="213">
        <v>0</v>
      </c>
      <c r="K254" s="213">
        <v>0</v>
      </c>
      <c r="L254" s="213">
        <v>0</v>
      </c>
      <c r="N254" s="185"/>
    </row>
    <row r="255" spans="1:14" ht="15">
      <c r="A255" s="108" t="s">
        <v>1928</v>
      </c>
      <c r="B255" s="185" t="s">
        <v>1458</v>
      </c>
      <c r="C255" s="213">
        <v>0</v>
      </c>
      <c r="D255" s="213">
        <v>4000000</v>
      </c>
      <c r="E255" s="213">
        <v>3594528</v>
      </c>
      <c r="F255" s="213">
        <v>1200000</v>
      </c>
      <c r="G255" s="108" t="s">
        <v>2154</v>
      </c>
      <c r="H255" s="185" t="s">
        <v>1458</v>
      </c>
      <c r="I255" s="185">
        <v>0</v>
      </c>
      <c r="J255" s="213">
        <v>0</v>
      </c>
      <c r="K255" s="213">
        <v>0</v>
      </c>
      <c r="L255" s="213">
        <v>0</v>
      </c>
      <c r="N255" s="185"/>
    </row>
    <row r="256" spans="1:14" ht="15">
      <c r="A256" s="299"/>
      <c r="B256" s="350"/>
      <c r="C256" s="213"/>
      <c r="D256" s="392"/>
      <c r="E256" s="392"/>
      <c r="F256" s="392"/>
      <c r="G256" s="299" t="s">
        <v>2290</v>
      </c>
      <c r="H256" s="410" t="s">
        <v>2314</v>
      </c>
      <c r="I256" s="410">
        <v>0</v>
      </c>
      <c r="J256" s="392">
        <v>0</v>
      </c>
      <c r="K256" s="392">
        <v>0</v>
      </c>
      <c r="L256" s="392">
        <v>0</v>
      </c>
      <c r="N256" s="410"/>
    </row>
    <row r="257" spans="1:14" ht="15">
      <c r="A257" s="294"/>
      <c r="B257" s="346" t="s">
        <v>1477</v>
      </c>
      <c r="C257" s="358">
        <f>SUM(C253:C256)</f>
        <v>0</v>
      </c>
      <c r="D257" s="358">
        <f>SUM(D253:D255)</f>
        <v>4500000</v>
      </c>
      <c r="E257" s="358">
        <f>SUM(E253:E255)</f>
        <v>3834906</v>
      </c>
      <c r="F257" s="358">
        <f>SUM(F253:F255)</f>
        <v>1300000</v>
      </c>
      <c r="G257" s="194"/>
      <c r="H257" s="119" t="s">
        <v>29</v>
      </c>
      <c r="I257" s="215">
        <f>SUM(I253:I256)</f>
        <v>0</v>
      </c>
      <c r="J257" s="409">
        <f>SUM(J253:J256)</f>
        <v>4500000</v>
      </c>
      <c r="K257" s="409">
        <f>SUM(K253:K256)</f>
        <v>3846000</v>
      </c>
      <c r="L257" s="409">
        <f>SUM(L253:L256)</f>
        <v>1300000</v>
      </c>
      <c r="N257" s="215"/>
    </row>
    <row r="258" spans="1:14" ht="15">
      <c r="A258" s="294"/>
      <c r="B258" s="346" t="s">
        <v>2566</v>
      </c>
      <c r="C258" s="358">
        <v>6739478344</v>
      </c>
      <c r="D258" s="358">
        <v>5528825000</v>
      </c>
      <c r="E258" s="358">
        <v>9422230957</v>
      </c>
      <c r="F258" s="358">
        <v>4719210000</v>
      </c>
      <c r="G258" s="194"/>
      <c r="H258" s="346" t="s">
        <v>2566</v>
      </c>
      <c r="I258" s="409">
        <v>6114885995</v>
      </c>
      <c r="J258" s="409">
        <v>5530325000</v>
      </c>
      <c r="K258" s="409">
        <v>8516794023</v>
      </c>
      <c r="L258" s="409">
        <v>6532430000</v>
      </c>
      <c r="N258" s="346"/>
    </row>
    <row r="259" spans="1:14" ht="15">
      <c r="A259" s="41"/>
      <c r="B259" s="16"/>
      <c r="C259" s="575"/>
      <c r="D259" s="42"/>
      <c r="E259" s="42"/>
      <c r="F259" s="42"/>
      <c r="G259" s="112"/>
      <c r="H259" s="22"/>
      <c r="I259" s="22"/>
      <c r="J259" s="131"/>
      <c r="K259" s="131"/>
      <c r="L259" s="131"/>
      <c r="N259" s="22"/>
    </row>
    <row r="260" spans="1:14" s="30" customFormat="1" ht="15">
      <c r="A260" s="6"/>
      <c r="B260" s="7"/>
      <c r="C260" s="7"/>
      <c r="D260" s="7"/>
      <c r="E260" s="7"/>
      <c r="F260" s="7"/>
      <c r="G260" s="624" t="s">
        <v>1638</v>
      </c>
      <c r="H260" s="624"/>
      <c r="I260" s="624"/>
      <c r="J260" s="624"/>
      <c r="K260" s="624"/>
      <c r="L260" s="624"/>
    </row>
    <row r="261" spans="1:14" s="30" customFormat="1" ht="15">
      <c r="A261" s="6"/>
      <c r="B261" s="6"/>
      <c r="C261" s="6"/>
      <c r="D261" s="7"/>
      <c r="E261" s="7"/>
      <c r="F261" s="7"/>
      <c r="H261" s="44"/>
      <c r="I261" s="44"/>
      <c r="N261" s="44"/>
    </row>
    <row r="262" spans="1:14" s="30" customFormat="1" ht="15">
      <c r="A262" s="6"/>
      <c r="B262" s="6"/>
      <c r="C262" s="6"/>
      <c r="D262" s="7"/>
      <c r="E262" s="7"/>
      <c r="F262" s="7"/>
      <c r="H262" s="44"/>
      <c r="I262" s="44"/>
      <c r="N262" s="44"/>
    </row>
    <row r="263" spans="1:14" s="30" customFormat="1" ht="15">
      <c r="A263" s="6"/>
      <c r="B263" s="6"/>
      <c r="C263" s="6"/>
      <c r="D263" s="7"/>
      <c r="E263" s="7"/>
      <c r="F263" s="7"/>
      <c r="H263" s="44"/>
      <c r="I263" s="411"/>
      <c r="J263" s="411"/>
      <c r="K263" s="411"/>
      <c r="L263" s="411"/>
      <c r="N263" s="44"/>
    </row>
    <row r="264" spans="1:14" s="30" customFormat="1" ht="15">
      <c r="A264" s="6"/>
      <c r="B264" s="6"/>
      <c r="C264" s="6"/>
      <c r="D264" s="7"/>
      <c r="E264" s="7"/>
      <c r="F264" s="7"/>
      <c r="H264" s="44"/>
      <c r="I264" s="44"/>
      <c r="N264" s="44"/>
    </row>
    <row r="265" spans="1:14" s="30" customFormat="1" ht="15">
      <c r="A265" s="6"/>
      <c r="B265" s="6"/>
      <c r="C265" s="6"/>
      <c r="D265" s="7"/>
      <c r="E265" s="7"/>
      <c r="F265" s="7"/>
      <c r="H265" s="44"/>
      <c r="I265" s="44"/>
      <c r="N265" s="44"/>
    </row>
    <row r="266" spans="1:14" s="30" customFormat="1" ht="15">
      <c r="A266" s="6"/>
      <c r="B266" s="6"/>
      <c r="C266" s="6"/>
      <c r="D266" s="7"/>
      <c r="E266" s="7"/>
      <c r="F266" s="7"/>
      <c r="H266" s="44"/>
      <c r="I266" s="44"/>
      <c r="N266" s="44"/>
    </row>
    <row r="267" spans="1:14" s="30" customFormat="1" ht="15">
      <c r="A267" s="6"/>
      <c r="B267" s="6"/>
      <c r="C267" s="6"/>
      <c r="D267" s="7"/>
      <c r="E267" s="7"/>
      <c r="F267" s="7"/>
      <c r="H267" s="44"/>
      <c r="I267" s="44"/>
      <c r="N267" s="44"/>
    </row>
    <row r="268" spans="1:14" s="30" customFormat="1" ht="15">
      <c r="A268" s="6"/>
      <c r="B268" s="6"/>
      <c r="C268" s="6"/>
      <c r="D268" s="7"/>
      <c r="E268" s="7"/>
      <c r="F268" s="7"/>
      <c r="H268" s="44"/>
      <c r="I268" s="44"/>
      <c r="N268" s="44"/>
    </row>
    <row r="269" spans="1:14" s="30" customFormat="1" ht="15">
      <c r="A269" s="6"/>
      <c r="B269" s="6"/>
      <c r="C269" s="6"/>
      <c r="D269" s="7"/>
      <c r="E269" s="7"/>
      <c r="F269" s="7"/>
      <c r="H269" s="44"/>
      <c r="I269" s="44"/>
      <c r="N269" s="44"/>
    </row>
    <row r="270" spans="1:14" s="26" customFormat="1" ht="15">
      <c r="A270" s="6"/>
      <c r="B270" s="6"/>
      <c r="C270" s="6"/>
      <c r="D270" s="7"/>
      <c r="E270" s="7"/>
      <c r="F270" s="7"/>
      <c r="G270" s="30"/>
      <c r="H270" s="44"/>
      <c r="I270" s="44"/>
      <c r="J270" s="30"/>
      <c r="K270" s="30"/>
      <c r="L270" s="30"/>
      <c r="N270" s="44"/>
    </row>
    <row r="271" spans="1:14" s="30" customFormat="1" ht="1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N271" s="26"/>
    </row>
    <row r="272" spans="1:14" s="30" customFormat="1" ht="15">
      <c r="A272" s="6"/>
      <c r="B272" s="6"/>
      <c r="C272" s="6"/>
      <c r="D272" s="7"/>
      <c r="E272" s="7"/>
      <c r="F272" s="7"/>
      <c r="H272" s="44"/>
      <c r="I272" s="44"/>
      <c r="N272" s="44"/>
    </row>
    <row r="273" spans="1:14" s="30" customFormat="1" ht="15">
      <c r="A273" s="6"/>
      <c r="B273" s="6"/>
      <c r="C273" s="6"/>
      <c r="D273" s="7"/>
      <c r="E273" s="7"/>
      <c r="F273" s="7"/>
      <c r="H273" s="44"/>
      <c r="I273" s="44"/>
      <c r="N273" s="44"/>
    </row>
    <row r="274" spans="1:14" s="30" customFormat="1" ht="15">
      <c r="A274" s="6"/>
      <c r="B274" s="7"/>
      <c r="C274" s="7"/>
      <c r="D274" s="7"/>
      <c r="E274" s="7"/>
      <c r="F274" s="7"/>
      <c r="H274" s="44"/>
      <c r="I274" s="44"/>
      <c r="N274" s="44"/>
    </row>
    <row r="275" spans="1:14" s="30" customFormat="1" ht="15">
      <c r="A275" s="6"/>
      <c r="B275" s="6"/>
      <c r="C275" s="6"/>
      <c r="D275" s="7"/>
      <c r="E275" s="7"/>
      <c r="F275" s="7"/>
      <c r="H275" s="44"/>
      <c r="I275" s="44"/>
      <c r="N275" s="44"/>
    </row>
    <row r="276" spans="1:14" s="30" customFormat="1" ht="15">
      <c r="A276" s="6"/>
      <c r="B276" s="6"/>
      <c r="C276" s="6"/>
      <c r="D276" s="7"/>
      <c r="E276" s="7"/>
      <c r="F276" s="7"/>
      <c r="H276" s="44"/>
      <c r="I276" s="44"/>
      <c r="N276" s="44"/>
    </row>
    <row r="277" spans="1:14" s="30" customFormat="1" ht="15">
      <c r="A277" s="6"/>
      <c r="B277" s="6"/>
      <c r="C277" s="6"/>
      <c r="D277" s="7"/>
      <c r="E277" s="7"/>
      <c r="F277" s="7"/>
      <c r="H277" s="44"/>
      <c r="I277" s="44"/>
      <c r="N277" s="44"/>
    </row>
    <row r="278" spans="1:14" s="30" customFormat="1" ht="15">
      <c r="A278" s="6"/>
      <c r="B278" s="6"/>
      <c r="C278" s="6"/>
      <c r="D278" s="7"/>
      <c r="E278" s="7"/>
      <c r="F278" s="7"/>
      <c r="H278" s="44"/>
      <c r="I278" s="44"/>
      <c r="N278" s="44"/>
    </row>
    <row r="279" spans="1:14" s="30" customFormat="1" ht="15">
      <c r="A279" s="6"/>
      <c r="B279" s="6"/>
      <c r="C279" s="6"/>
      <c r="D279" s="7"/>
      <c r="E279" s="7"/>
      <c r="F279" s="7"/>
      <c r="H279" s="44"/>
      <c r="I279" s="44"/>
      <c r="N279" s="44"/>
    </row>
    <row r="280" spans="1:14" s="30" customFormat="1" ht="15">
      <c r="A280" s="6"/>
      <c r="B280" s="6"/>
      <c r="C280" s="6"/>
      <c r="D280" s="7"/>
      <c r="E280" s="7"/>
      <c r="F280" s="7"/>
      <c r="H280" s="44"/>
      <c r="I280" s="44"/>
      <c r="N280" s="44"/>
    </row>
    <row r="281" spans="1:14" s="30" customFormat="1" ht="15">
      <c r="A281" s="6"/>
      <c r="B281" s="6"/>
      <c r="C281" s="6"/>
      <c r="D281" s="7"/>
      <c r="E281" s="7"/>
      <c r="F281" s="7"/>
      <c r="H281" s="44"/>
      <c r="I281" s="44"/>
      <c r="N281" s="44"/>
    </row>
    <row r="282" spans="1:14" s="30" customFormat="1" ht="15">
      <c r="A282" s="6"/>
      <c r="B282" s="6"/>
      <c r="C282" s="6"/>
      <c r="D282" s="7"/>
      <c r="E282" s="7"/>
      <c r="F282" s="7"/>
      <c r="H282" s="44"/>
      <c r="I282" s="44"/>
      <c r="N282" s="44"/>
    </row>
    <row r="283" spans="1:14" s="30" customFormat="1" ht="15">
      <c r="A283" s="6"/>
      <c r="B283" s="6"/>
      <c r="C283" s="6"/>
      <c r="D283" s="7"/>
      <c r="E283" s="7"/>
      <c r="F283" s="7"/>
      <c r="H283" s="44"/>
      <c r="I283" s="44"/>
      <c r="N283" s="44"/>
    </row>
    <row r="284" spans="1:14" s="30" customFormat="1" ht="15">
      <c r="A284" s="6"/>
      <c r="B284" s="6"/>
      <c r="C284" s="6"/>
      <c r="D284" s="7"/>
      <c r="E284" s="7"/>
      <c r="F284" s="7"/>
      <c r="H284" s="44"/>
      <c r="I284" s="44"/>
      <c r="N284" s="44"/>
    </row>
    <row r="285" spans="1:14" s="30" customFormat="1" ht="15">
      <c r="A285" s="6"/>
      <c r="B285" s="6"/>
      <c r="C285" s="6"/>
      <c r="D285" s="7"/>
      <c r="E285" s="7"/>
      <c r="F285" s="7"/>
      <c r="H285" s="44"/>
      <c r="I285" s="44"/>
      <c r="N285" s="44"/>
    </row>
    <row r="286" spans="1:14" s="30" customFormat="1" ht="15">
      <c r="A286" s="6"/>
      <c r="B286" s="6"/>
      <c r="C286" s="6"/>
      <c r="D286" s="7"/>
      <c r="E286" s="7"/>
      <c r="F286" s="7"/>
      <c r="H286" s="44"/>
      <c r="I286" s="44"/>
      <c r="N286" s="44"/>
    </row>
    <row r="287" spans="1:14" s="30" customFormat="1" ht="15">
      <c r="A287" s="6"/>
      <c r="B287" s="6"/>
      <c r="C287" s="6"/>
      <c r="D287" s="7"/>
      <c r="E287" s="7"/>
      <c r="F287" s="7"/>
      <c r="H287" s="44"/>
      <c r="I287" s="44"/>
      <c r="N287" s="44"/>
    </row>
    <row r="288" spans="1:14" s="30" customFormat="1" ht="15">
      <c r="A288" s="6"/>
      <c r="B288" s="6"/>
      <c r="C288" s="6"/>
      <c r="D288" s="7"/>
      <c r="E288" s="7"/>
      <c r="F288" s="7"/>
      <c r="H288" s="44"/>
      <c r="I288" s="44"/>
      <c r="N288" s="44"/>
    </row>
    <row r="289" spans="1:14" s="30" customFormat="1" ht="15">
      <c r="A289" s="6"/>
      <c r="B289" s="6"/>
      <c r="C289" s="6"/>
      <c r="D289" s="7"/>
      <c r="E289" s="7"/>
      <c r="F289" s="7"/>
      <c r="H289" s="44"/>
      <c r="I289" s="44"/>
      <c r="N289" s="44"/>
    </row>
    <row r="290" spans="1:14" s="30" customFormat="1" ht="15">
      <c r="A290" s="6"/>
      <c r="B290" s="6"/>
      <c r="C290" s="6"/>
      <c r="D290" s="7"/>
      <c r="E290" s="7"/>
      <c r="F290" s="7"/>
      <c r="H290" s="44"/>
      <c r="I290" s="44"/>
      <c r="N290" s="44"/>
    </row>
    <row r="291" spans="1:14" s="30" customFormat="1" ht="15">
      <c r="A291" s="6"/>
      <c r="B291" s="6"/>
      <c r="C291" s="6"/>
      <c r="D291" s="7"/>
      <c r="E291" s="7"/>
      <c r="F291" s="7"/>
      <c r="H291" s="44"/>
      <c r="I291" s="44"/>
      <c r="N291" s="44"/>
    </row>
    <row r="292" spans="1:14" s="30" customFormat="1" ht="15">
      <c r="A292" s="6"/>
      <c r="B292" s="6"/>
      <c r="C292" s="6"/>
      <c r="D292" s="7"/>
      <c r="E292" s="7"/>
      <c r="F292" s="7"/>
      <c r="H292" s="44"/>
      <c r="I292" s="44"/>
      <c r="N292" s="44"/>
    </row>
    <row r="293" spans="1:14" s="30" customFormat="1" ht="15">
      <c r="A293" s="6"/>
      <c r="B293" s="6"/>
      <c r="C293" s="6"/>
      <c r="D293" s="7"/>
      <c r="E293" s="7"/>
      <c r="F293" s="7"/>
      <c r="H293" s="44"/>
      <c r="I293" s="44"/>
      <c r="N293" s="44"/>
    </row>
    <row r="294" spans="1:14" s="30" customFormat="1" ht="15">
      <c r="A294" s="6"/>
      <c r="B294" s="6"/>
      <c r="C294" s="6"/>
      <c r="D294" s="7"/>
      <c r="E294" s="7"/>
      <c r="F294" s="7"/>
      <c r="H294" s="44"/>
      <c r="I294" s="44"/>
      <c r="N294" s="44"/>
    </row>
    <row r="295" spans="1:14" s="30" customFormat="1" ht="15">
      <c r="A295" s="6"/>
      <c r="B295" s="6"/>
      <c r="C295" s="6"/>
      <c r="D295" s="7"/>
      <c r="E295" s="7"/>
      <c r="F295" s="7"/>
      <c r="H295" s="44"/>
      <c r="I295" s="44"/>
      <c r="N295" s="44"/>
    </row>
    <row r="296" spans="1:14" s="30" customFormat="1" ht="15">
      <c r="A296" s="6"/>
      <c r="B296" s="6"/>
      <c r="C296" s="6"/>
      <c r="D296" s="7"/>
      <c r="E296" s="7"/>
      <c r="F296" s="7"/>
      <c r="H296" s="44"/>
      <c r="I296" s="44"/>
      <c r="N296" s="44"/>
    </row>
    <row r="297" spans="1:14" s="30" customFormat="1" ht="15">
      <c r="A297" s="6"/>
      <c r="B297" s="6"/>
      <c r="C297" s="6"/>
      <c r="D297" s="7"/>
      <c r="E297" s="7"/>
      <c r="F297" s="7"/>
      <c r="H297" s="44"/>
      <c r="I297" s="44"/>
      <c r="N297" s="44"/>
    </row>
    <row r="298" spans="1:14" s="30" customFormat="1" ht="15">
      <c r="A298" s="6"/>
      <c r="B298" s="6"/>
      <c r="C298" s="6"/>
      <c r="D298" s="7"/>
      <c r="E298" s="7"/>
      <c r="F298" s="7"/>
      <c r="H298" s="44"/>
      <c r="I298" s="44"/>
      <c r="N298" s="44"/>
    </row>
    <row r="299" spans="1:14" s="30" customFormat="1" ht="15">
      <c r="A299" s="6"/>
      <c r="B299" s="6"/>
      <c r="C299" s="6"/>
      <c r="D299" s="7"/>
      <c r="E299" s="7"/>
      <c r="F299" s="7"/>
      <c r="H299" s="44"/>
      <c r="I299" s="44"/>
      <c r="N299" s="44"/>
    </row>
    <row r="300" spans="1:14" s="30" customFormat="1" ht="15">
      <c r="A300" s="6"/>
      <c r="B300" s="6"/>
      <c r="C300" s="6"/>
      <c r="D300" s="7"/>
      <c r="E300" s="7"/>
      <c r="F300" s="7"/>
      <c r="H300" s="44"/>
      <c r="I300" s="44"/>
      <c r="N300" s="44"/>
    </row>
    <row r="301" spans="1:14" s="30" customFormat="1" ht="15">
      <c r="A301" s="6"/>
      <c r="B301" s="6"/>
      <c r="C301" s="6"/>
      <c r="D301" s="7"/>
      <c r="E301" s="7"/>
      <c r="F301" s="7"/>
      <c r="H301" s="44"/>
      <c r="I301" s="44"/>
      <c r="N301" s="44"/>
    </row>
    <row r="302" spans="1:14" s="30" customFormat="1" ht="15">
      <c r="A302" s="6"/>
      <c r="B302" s="6"/>
      <c r="C302" s="6"/>
      <c r="D302" s="7"/>
      <c r="E302" s="7"/>
      <c r="F302" s="7"/>
      <c r="H302" s="44"/>
      <c r="I302" s="44"/>
      <c r="N302" s="44"/>
    </row>
    <row r="303" spans="1:14" s="30" customFormat="1" ht="15">
      <c r="A303" s="6"/>
      <c r="B303" s="6"/>
      <c r="C303" s="6"/>
      <c r="D303" s="7"/>
      <c r="E303" s="7"/>
      <c r="F303" s="7"/>
      <c r="H303" s="44"/>
      <c r="I303" s="44"/>
      <c r="N303" s="44"/>
    </row>
    <row r="304" spans="1:14" s="30" customFormat="1" ht="15">
      <c r="A304" s="6"/>
      <c r="B304" s="6"/>
      <c r="C304" s="6"/>
      <c r="D304" s="7"/>
      <c r="E304" s="7"/>
      <c r="F304" s="7"/>
      <c r="H304" s="44"/>
      <c r="I304" s="44"/>
      <c r="N304" s="44"/>
    </row>
    <row r="305" spans="1:14" s="30" customFormat="1" ht="15">
      <c r="A305" s="6"/>
      <c r="B305" s="6"/>
      <c r="C305" s="6"/>
      <c r="D305" s="7"/>
      <c r="E305" s="7"/>
      <c r="F305" s="7"/>
      <c r="H305" s="44"/>
      <c r="I305" s="44"/>
      <c r="N305" s="44"/>
    </row>
    <row r="306" spans="1:14" s="30" customFormat="1" ht="15">
      <c r="A306" s="6"/>
      <c r="B306" s="6"/>
      <c r="C306" s="6"/>
      <c r="D306" s="7"/>
      <c r="E306" s="7"/>
      <c r="F306" s="7"/>
      <c r="H306" s="44"/>
      <c r="I306" s="44"/>
      <c r="N306" s="44"/>
    </row>
    <row r="307" spans="1:14" s="30" customFormat="1" ht="15">
      <c r="A307" s="6"/>
      <c r="B307" s="6"/>
      <c r="C307" s="6"/>
      <c r="D307" s="7"/>
      <c r="E307" s="7"/>
      <c r="F307" s="7"/>
      <c r="H307" s="44"/>
      <c r="I307" s="44"/>
      <c r="N307" s="44"/>
    </row>
    <row r="308" spans="1:14" s="30" customFormat="1" ht="15">
      <c r="A308" s="6"/>
      <c r="B308" s="6"/>
      <c r="C308" s="6"/>
      <c r="D308" s="7"/>
      <c r="E308" s="7"/>
      <c r="F308" s="7"/>
      <c r="H308" s="44"/>
      <c r="I308" s="44"/>
      <c r="N308" s="44"/>
    </row>
    <row r="309" spans="1:14" s="30" customFormat="1" ht="15">
      <c r="A309" s="6"/>
      <c r="B309" s="6"/>
      <c r="C309" s="6"/>
      <c r="D309" s="7"/>
      <c r="E309" s="7"/>
      <c r="F309" s="7"/>
      <c r="H309" s="44"/>
      <c r="I309" s="44"/>
      <c r="N309" s="44"/>
    </row>
    <row r="310" spans="1:14" s="30" customFormat="1" ht="15">
      <c r="A310" s="6"/>
      <c r="B310" s="6"/>
      <c r="C310" s="6"/>
      <c r="D310" s="7"/>
      <c r="E310" s="7"/>
      <c r="F310" s="7"/>
      <c r="H310" s="44"/>
      <c r="I310" s="44"/>
      <c r="N310" s="44"/>
    </row>
    <row r="311" spans="1:14" s="30" customFormat="1" ht="15">
      <c r="A311" s="6"/>
      <c r="B311" s="6"/>
      <c r="C311" s="6"/>
      <c r="D311" s="7"/>
      <c r="E311" s="7"/>
      <c r="F311" s="7"/>
      <c r="H311" s="44"/>
      <c r="I311" s="44"/>
      <c r="N311" s="44"/>
    </row>
    <row r="312" spans="1:14" s="30" customFormat="1" ht="15">
      <c r="A312" s="6"/>
      <c r="B312" s="6"/>
      <c r="C312" s="6"/>
      <c r="D312" s="7"/>
      <c r="E312" s="7"/>
      <c r="F312" s="7"/>
      <c r="H312" s="44"/>
      <c r="I312" s="44"/>
      <c r="N312" s="44"/>
    </row>
    <row r="313" spans="1:14" s="30" customFormat="1" ht="15">
      <c r="A313" s="6"/>
      <c r="B313" s="6"/>
      <c r="C313" s="6"/>
      <c r="D313" s="7"/>
      <c r="E313" s="7"/>
      <c r="F313" s="7"/>
      <c r="H313" s="44"/>
      <c r="I313" s="44"/>
      <c r="N313" s="44"/>
    </row>
    <row r="314" spans="1:14" s="30" customFormat="1" ht="15">
      <c r="A314" s="6"/>
      <c r="B314" s="6"/>
      <c r="C314" s="6"/>
      <c r="D314" s="7"/>
      <c r="E314" s="7"/>
      <c r="F314" s="7"/>
      <c r="H314" s="44"/>
      <c r="I314" s="44"/>
      <c r="N314" s="44"/>
    </row>
    <row r="315" spans="1:14" s="30" customFormat="1" ht="15">
      <c r="A315" s="6"/>
      <c r="B315" s="6"/>
      <c r="C315" s="6"/>
      <c r="D315" s="7"/>
      <c r="E315" s="7"/>
      <c r="F315" s="7"/>
      <c r="H315" s="44"/>
      <c r="I315" s="44"/>
      <c r="N315" s="44"/>
    </row>
    <row r="316" spans="1:14" s="30" customFormat="1" ht="15">
      <c r="A316" s="6"/>
      <c r="B316" s="6"/>
      <c r="C316" s="6"/>
      <c r="D316" s="7"/>
      <c r="E316" s="7"/>
      <c r="F316" s="7"/>
      <c r="H316" s="44"/>
      <c r="I316" s="44"/>
      <c r="N316" s="44"/>
    </row>
    <row r="317" spans="1:14" s="30" customFormat="1" ht="15">
      <c r="A317" s="6"/>
      <c r="B317" s="6"/>
      <c r="C317" s="6"/>
      <c r="D317" s="7"/>
      <c r="E317" s="7"/>
      <c r="F317" s="7"/>
      <c r="H317" s="44"/>
      <c r="I317" s="44"/>
      <c r="N317" s="44"/>
    </row>
    <row r="318" spans="1:14" s="30" customFormat="1" ht="15">
      <c r="A318" s="6"/>
      <c r="B318" s="6"/>
      <c r="C318" s="6"/>
      <c r="D318" s="7"/>
      <c r="E318" s="7"/>
      <c r="F318" s="7"/>
      <c r="H318" s="44"/>
      <c r="I318" s="44"/>
      <c r="N318" s="44"/>
    </row>
    <row r="319" spans="1:14" s="30" customFormat="1" ht="15">
      <c r="A319" s="6"/>
      <c r="B319" s="6"/>
      <c r="C319" s="6"/>
      <c r="D319" s="7"/>
      <c r="E319" s="7"/>
      <c r="F319" s="7"/>
      <c r="H319" s="44"/>
      <c r="I319" s="44"/>
      <c r="N319" s="44"/>
    </row>
    <row r="320" spans="1:14" s="30" customFormat="1" ht="15">
      <c r="A320" s="6"/>
      <c r="B320" s="6"/>
      <c r="C320" s="6"/>
      <c r="D320" s="7"/>
      <c r="E320" s="7"/>
      <c r="F320" s="7"/>
      <c r="H320" s="44"/>
      <c r="I320" s="44"/>
      <c r="N320" s="44"/>
    </row>
    <row r="321" spans="1:14" s="30" customFormat="1" ht="15">
      <c r="A321" s="6"/>
      <c r="B321" s="6"/>
      <c r="C321" s="6"/>
      <c r="D321" s="7"/>
      <c r="E321" s="7"/>
      <c r="F321" s="7"/>
      <c r="H321" s="44"/>
      <c r="I321" s="44"/>
      <c r="N321" s="44"/>
    </row>
    <row r="322" spans="1:14" s="30" customFormat="1" ht="15">
      <c r="A322" s="6"/>
      <c r="B322" s="6"/>
      <c r="C322" s="6"/>
      <c r="D322" s="7"/>
      <c r="E322" s="7"/>
      <c r="F322" s="7"/>
      <c r="H322" s="44"/>
      <c r="I322" s="44"/>
      <c r="N322" s="44"/>
    </row>
    <row r="323" spans="1:14" s="30" customFormat="1" ht="15">
      <c r="A323" s="6"/>
      <c r="B323" s="6"/>
      <c r="C323" s="6"/>
      <c r="D323" s="7"/>
      <c r="E323" s="7"/>
      <c r="F323" s="7"/>
      <c r="H323" s="44"/>
      <c r="I323" s="44"/>
      <c r="N323" s="44"/>
    </row>
    <row r="324" spans="1:14" s="30" customFormat="1" ht="15">
      <c r="A324" s="6"/>
      <c r="B324" s="6"/>
      <c r="C324" s="6"/>
      <c r="D324" s="7"/>
      <c r="E324" s="7"/>
      <c r="F324" s="7"/>
      <c r="H324" s="44"/>
      <c r="I324" s="44"/>
      <c r="N324" s="44"/>
    </row>
    <row r="325" spans="1:14" s="30" customFormat="1" ht="15">
      <c r="A325" s="6"/>
      <c r="B325" s="6"/>
      <c r="C325" s="6"/>
      <c r="D325" s="7"/>
      <c r="E325" s="7"/>
      <c r="F325" s="7"/>
      <c r="H325" s="44"/>
      <c r="I325" s="44"/>
      <c r="N325" s="44"/>
    </row>
    <row r="326" spans="1:14" s="30" customFormat="1" ht="15">
      <c r="A326" s="6"/>
      <c r="B326" s="6"/>
      <c r="C326" s="6"/>
      <c r="D326" s="7"/>
      <c r="E326" s="7"/>
      <c r="F326" s="7"/>
      <c r="H326" s="44"/>
      <c r="I326" s="44"/>
      <c r="N326" s="44"/>
    </row>
    <row r="327" spans="1:14" s="30" customFormat="1" ht="15">
      <c r="A327" s="6"/>
      <c r="B327" s="6"/>
      <c r="C327" s="6"/>
      <c r="D327" s="7"/>
      <c r="E327" s="7"/>
      <c r="F327" s="7"/>
      <c r="H327" s="44"/>
      <c r="I327" s="44"/>
      <c r="N327" s="44"/>
    </row>
    <row r="328" spans="1:14" s="30" customFormat="1" ht="15">
      <c r="A328" s="6"/>
      <c r="B328" s="6"/>
      <c r="C328" s="6"/>
      <c r="D328" s="7"/>
      <c r="E328" s="7"/>
      <c r="F328" s="7"/>
      <c r="H328" s="44"/>
      <c r="I328" s="44"/>
      <c r="N328" s="44"/>
    </row>
    <row r="329" spans="1:14" s="30" customFormat="1" ht="15">
      <c r="A329" s="6"/>
      <c r="B329" s="6"/>
      <c r="C329" s="6"/>
      <c r="D329" s="7"/>
      <c r="E329" s="7"/>
      <c r="F329" s="7"/>
      <c r="H329" s="44"/>
      <c r="I329" s="44"/>
      <c r="N329" s="44"/>
    </row>
    <row r="330" spans="1:14" s="30" customFormat="1" ht="15">
      <c r="A330" s="6"/>
      <c r="B330" s="6"/>
      <c r="C330" s="6"/>
      <c r="D330" s="7"/>
      <c r="E330" s="7"/>
      <c r="F330" s="7"/>
      <c r="H330" s="44"/>
      <c r="I330" s="44"/>
      <c r="N330" s="44"/>
    </row>
    <row r="331" spans="1:14" s="30" customFormat="1" ht="15">
      <c r="A331" s="6"/>
      <c r="B331" s="6"/>
      <c r="C331" s="6"/>
      <c r="D331" s="7"/>
      <c r="E331" s="7"/>
      <c r="F331" s="7"/>
      <c r="H331" s="44"/>
      <c r="I331" s="44"/>
      <c r="N331" s="44"/>
    </row>
    <row r="332" spans="1:14" s="30" customFormat="1" ht="15">
      <c r="A332" s="6"/>
      <c r="B332" s="6"/>
      <c r="C332" s="6"/>
      <c r="D332" s="7"/>
      <c r="E332" s="7"/>
      <c r="F332" s="7"/>
      <c r="H332" s="44"/>
      <c r="I332" s="44"/>
      <c r="N332" s="44"/>
    </row>
    <row r="333" spans="1:14" s="30" customFormat="1" ht="15">
      <c r="A333" s="6"/>
      <c r="B333" s="6"/>
      <c r="C333" s="6"/>
      <c r="D333" s="7"/>
      <c r="E333" s="7"/>
      <c r="F333" s="7"/>
      <c r="H333" s="44"/>
      <c r="I333" s="44"/>
      <c r="N333" s="44"/>
    </row>
    <row r="334" spans="1:14" s="30" customFormat="1" ht="15">
      <c r="A334" s="6"/>
      <c r="B334" s="6"/>
      <c r="C334" s="6"/>
      <c r="D334" s="7"/>
      <c r="E334" s="7"/>
      <c r="F334" s="7"/>
      <c r="H334" s="44"/>
      <c r="I334" s="44"/>
      <c r="N334" s="44"/>
    </row>
    <row r="335" spans="1:14" s="30" customFormat="1" ht="15">
      <c r="A335" s="6"/>
      <c r="B335" s="6"/>
      <c r="C335" s="6"/>
      <c r="D335" s="7"/>
      <c r="E335" s="7"/>
      <c r="F335" s="7"/>
      <c r="H335" s="44"/>
      <c r="I335" s="44"/>
      <c r="N335" s="44"/>
    </row>
    <row r="336" spans="1:14" s="30" customFormat="1" ht="15">
      <c r="A336" s="6"/>
      <c r="B336" s="6"/>
      <c r="C336" s="6"/>
      <c r="D336" s="7"/>
      <c r="E336" s="7"/>
      <c r="F336" s="7"/>
      <c r="H336" s="44"/>
      <c r="I336" s="44"/>
      <c r="N336" s="44"/>
    </row>
    <row r="337" spans="1:14" s="30" customFormat="1" ht="15">
      <c r="A337" s="6"/>
      <c r="B337" s="6"/>
      <c r="C337" s="6"/>
      <c r="D337" s="7"/>
      <c r="E337" s="7"/>
      <c r="F337" s="7"/>
      <c r="H337" s="44"/>
      <c r="I337" s="44"/>
      <c r="N337" s="44"/>
    </row>
    <row r="338" spans="1:14" s="30" customFormat="1" ht="15">
      <c r="A338" s="6"/>
      <c r="B338" s="6"/>
      <c r="C338" s="6"/>
      <c r="D338" s="7"/>
      <c r="E338" s="7"/>
      <c r="F338" s="7"/>
      <c r="H338" s="44"/>
      <c r="I338" s="44"/>
      <c r="N338" s="44"/>
    </row>
    <row r="339" spans="1:14" s="30" customFormat="1" ht="15">
      <c r="A339" s="6"/>
      <c r="B339" s="6"/>
      <c r="C339" s="6"/>
      <c r="D339" s="7"/>
      <c r="E339" s="7"/>
      <c r="F339" s="7"/>
      <c r="H339" s="44"/>
      <c r="I339" s="44"/>
      <c r="N339" s="44"/>
    </row>
    <row r="340" spans="1:14" s="30" customFormat="1" ht="15">
      <c r="A340" s="6"/>
      <c r="B340" s="6"/>
      <c r="C340" s="6"/>
      <c r="D340" s="7"/>
      <c r="E340" s="7"/>
      <c r="F340" s="7"/>
      <c r="H340" s="44"/>
      <c r="I340" s="44"/>
      <c r="N340" s="44"/>
    </row>
    <row r="341" spans="1:14" s="30" customFormat="1" ht="15">
      <c r="A341" s="6"/>
      <c r="B341" s="6"/>
      <c r="C341" s="6"/>
      <c r="D341" s="7"/>
      <c r="E341" s="7"/>
      <c r="F341" s="7"/>
      <c r="H341" s="44"/>
      <c r="I341" s="44"/>
      <c r="N341" s="44"/>
    </row>
    <row r="342" spans="1:14" s="30" customFormat="1" ht="15">
      <c r="A342" s="6"/>
      <c r="B342" s="6"/>
      <c r="C342" s="6"/>
      <c r="D342" s="7"/>
      <c r="E342" s="7"/>
      <c r="F342" s="7"/>
      <c r="H342" s="44"/>
      <c r="I342" s="44"/>
      <c r="N342" s="44"/>
    </row>
    <row r="343" spans="1:14" s="30" customFormat="1" ht="15">
      <c r="A343" s="6"/>
      <c r="B343" s="6"/>
      <c r="C343" s="6"/>
      <c r="D343" s="7"/>
      <c r="E343" s="7"/>
      <c r="F343" s="7"/>
      <c r="H343" s="44"/>
      <c r="I343" s="44"/>
      <c r="N343" s="44"/>
    </row>
    <row r="344" spans="1:14" s="30" customFormat="1" ht="15">
      <c r="A344" s="6"/>
      <c r="B344" s="6"/>
      <c r="C344" s="6"/>
      <c r="D344" s="7"/>
      <c r="E344" s="7"/>
      <c r="F344" s="7"/>
      <c r="H344" s="44"/>
      <c r="I344" s="44"/>
      <c r="N344" s="44"/>
    </row>
    <row r="345" spans="1:14" s="30" customFormat="1" ht="15">
      <c r="A345" s="6"/>
      <c r="B345" s="6"/>
      <c r="C345" s="6"/>
      <c r="D345" s="7"/>
      <c r="E345" s="7"/>
      <c r="F345" s="7"/>
      <c r="H345" s="44"/>
      <c r="I345" s="44"/>
      <c r="N345" s="44"/>
    </row>
    <row r="346" spans="1:14" s="30" customFormat="1" ht="15">
      <c r="A346" s="6"/>
      <c r="B346" s="6"/>
      <c r="C346" s="6"/>
      <c r="D346" s="7"/>
      <c r="E346" s="7"/>
      <c r="F346" s="7"/>
      <c r="H346" s="44"/>
      <c r="I346" s="44"/>
      <c r="N346" s="44"/>
    </row>
    <row r="347" spans="1:14" s="30" customFormat="1" ht="15">
      <c r="A347" s="6"/>
      <c r="B347" s="6"/>
      <c r="C347" s="6"/>
      <c r="D347" s="7"/>
      <c r="E347" s="7"/>
      <c r="F347" s="7"/>
      <c r="H347" s="44"/>
      <c r="I347" s="44"/>
      <c r="N347" s="44"/>
    </row>
    <row r="348" spans="1:14" s="30" customFormat="1" ht="15">
      <c r="A348" s="6"/>
      <c r="B348" s="6"/>
      <c r="C348" s="6"/>
      <c r="D348" s="7"/>
      <c r="E348" s="7"/>
      <c r="F348" s="7"/>
      <c r="H348" s="44"/>
      <c r="I348" s="44"/>
      <c r="N348" s="44"/>
    </row>
    <row r="349" spans="1:14" s="30" customFormat="1" ht="15">
      <c r="A349" s="6"/>
      <c r="B349" s="6"/>
      <c r="C349" s="6"/>
      <c r="D349" s="7"/>
      <c r="E349" s="7"/>
      <c r="F349" s="7"/>
      <c r="H349" s="44"/>
      <c r="I349" s="44"/>
      <c r="N349" s="44"/>
    </row>
    <row r="350" spans="1:14" s="30" customFormat="1" ht="15">
      <c r="A350" s="6"/>
      <c r="B350" s="6"/>
      <c r="C350" s="6"/>
      <c r="D350" s="7"/>
      <c r="E350" s="7"/>
      <c r="F350" s="7"/>
      <c r="H350" s="44"/>
      <c r="I350" s="44"/>
      <c r="N350" s="44"/>
    </row>
    <row r="351" spans="1:14" s="30" customFormat="1" ht="15">
      <c r="A351" s="6"/>
      <c r="B351" s="6"/>
      <c r="C351" s="6"/>
      <c r="D351" s="7"/>
      <c r="E351" s="7"/>
      <c r="F351" s="7"/>
      <c r="H351" s="44"/>
      <c r="I351" s="44"/>
      <c r="N351" s="44"/>
    </row>
    <row r="352" spans="1:14" s="30" customFormat="1" ht="15">
      <c r="A352" s="6"/>
      <c r="B352" s="6"/>
      <c r="C352" s="6"/>
      <c r="D352" s="7"/>
      <c r="E352" s="7"/>
      <c r="F352" s="7"/>
      <c r="H352" s="44"/>
      <c r="I352" s="44"/>
      <c r="N352" s="44"/>
    </row>
    <row r="353" spans="1:14" s="30" customFormat="1" ht="15">
      <c r="A353" s="6"/>
      <c r="B353" s="6"/>
      <c r="C353" s="6"/>
      <c r="D353" s="7"/>
      <c r="E353" s="7"/>
      <c r="F353" s="7"/>
      <c r="H353" s="44"/>
      <c r="I353" s="44"/>
      <c r="N353" s="44"/>
    </row>
    <row r="354" spans="1:14" s="30" customFormat="1" ht="15">
      <c r="A354" s="6"/>
      <c r="B354" s="6"/>
      <c r="C354" s="6"/>
      <c r="D354" s="7"/>
      <c r="E354" s="7"/>
      <c r="F354" s="7"/>
      <c r="H354" s="44"/>
      <c r="I354" s="44"/>
      <c r="N354" s="44"/>
    </row>
    <row r="355" spans="1:14" s="30" customFormat="1" ht="15">
      <c r="A355" s="6"/>
      <c r="B355" s="6"/>
      <c r="C355" s="6"/>
      <c r="D355" s="7"/>
      <c r="E355" s="7"/>
      <c r="F355" s="7"/>
      <c r="H355" s="44"/>
      <c r="I355" s="44"/>
      <c r="N355" s="44"/>
    </row>
    <row r="356" spans="1:14" s="30" customFormat="1" ht="15">
      <c r="A356" s="6"/>
      <c r="B356" s="6"/>
      <c r="C356" s="6"/>
      <c r="D356" s="7"/>
      <c r="E356" s="7"/>
      <c r="F356" s="7"/>
      <c r="H356" s="44"/>
      <c r="I356" s="44"/>
      <c r="N356" s="44"/>
    </row>
    <row r="357" spans="1:14" s="30" customFormat="1" ht="15">
      <c r="A357" s="6"/>
      <c r="B357" s="6"/>
      <c r="C357" s="6"/>
      <c r="D357" s="7"/>
      <c r="E357" s="7"/>
      <c r="F357" s="7"/>
      <c r="H357" s="44"/>
      <c r="I357" s="44"/>
      <c r="N357" s="44"/>
    </row>
    <row r="358" spans="1:14" s="30" customFormat="1" ht="15">
      <c r="A358" s="6"/>
      <c r="B358" s="6"/>
      <c r="C358" s="6"/>
      <c r="D358" s="7"/>
      <c r="E358" s="7"/>
      <c r="F358" s="7"/>
      <c r="H358" s="44"/>
      <c r="I358" s="44"/>
      <c r="N358" s="44"/>
    </row>
    <row r="359" spans="1:14" s="30" customFormat="1" ht="15">
      <c r="A359" s="6"/>
      <c r="B359" s="6"/>
      <c r="C359" s="6"/>
      <c r="D359" s="7"/>
      <c r="E359" s="7"/>
      <c r="F359" s="7"/>
      <c r="H359" s="44"/>
      <c r="I359" s="44"/>
      <c r="N359" s="44"/>
    </row>
    <row r="360" spans="1:14" s="30" customFormat="1" ht="15">
      <c r="A360" s="6"/>
      <c r="B360" s="6"/>
      <c r="C360" s="6"/>
      <c r="D360" s="7"/>
      <c r="E360" s="7"/>
      <c r="F360" s="7"/>
      <c r="H360" s="44"/>
      <c r="I360" s="44"/>
      <c r="N360" s="44"/>
    </row>
    <row r="361" spans="1:14" s="30" customFormat="1" ht="15">
      <c r="A361" s="6"/>
      <c r="B361" s="6"/>
      <c r="C361" s="6"/>
      <c r="D361" s="7"/>
      <c r="E361" s="7"/>
      <c r="F361" s="7"/>
      <c r="H361" s="44"/>
      <c r="I361" s="44"/>
      <c r="N361" s="44"/>
    </row>
    <row r="362" spans="1:14" s="30" customFormat="1" ht="15">
      <c r="A362" s="6"/>
      <c r="B362" s="6"/>
      <c r="C362" s="6"/>
      <c r="D362" s="7"/>
      <c r="E362" s="7"/>
      <c r="F362" s="7"/>
      <c r="H362" s="44"/>
      <c r="I362" s="44"/>
      <c r="N362" s="44"/>
    </row>
    <row r="363" spans="1:14" s="30" customFormat="1" ht="15">
      <c r="A363" s="6"/>
      <c r="B363" s="6"/>
      <c r="C363" s="6"/>
      <c r="D363" s="7"/>
      <c r="E363" s="7"/>
      <c r="F363" s="7"/>
      <c r="H363" s="44"/>
      <c r="I363" s="44"/>
      <c r="N363" s="44"/>
    </row>
    <row r="364" spans="1:14" s="30" customFormat="1" ht="15">
      <c r="A364" s="6"/>
      <c r="B364" s="6"/>
      <c r="C364" s="6"/>
      <c r="D364" s="7"/>
      <c r="E364" s="7"/>
      <c r="F364" s="7"/>
      <c r="H364" s="44"/>
      <c r="I364" s="44"/>
      <c r="N364" s="44"/>
    </row>
    <row r="365" spans="1:14" s="30" customFormat="1" ht="15">
      <c r="A365" s="6"/>
      <c r="B365" s="6"/>
      <c r="C365" s="6"/>
      <c r="D365" s="7"/>
      <c r="E365" s="7"/>
      <c r="F365" s="7"/>
      <c r="H365" s="44"/>
      <c r="I365" s="44"/>
      <c r="N365" s="44"/>
    </row>
    <row r="366" spans="1:14" s="30" customFormat="1" ht="15">
      <c r="A366" s="6"/>
      <c r="B366" s="6"/>
      <c r="C366" s="6"/>
      <c r="D366" s="7"/>
      <c r="E366" s="7"/>
      <c r="F366" s="7"/>
      <c r="H366" s="44"/>
      <c r="I366" s="44"/>
      <c r="N366" s="44"/>
    </row>
    <row r="367" spans="1:14" s="30" customFormat="1" ht="15">
      <c r="A367" s="6"/>
      <c r="B367" s="6"/>
      <c r="C367" s="6"/>
      <c r="D367" s="7"/>
      <c r="E367" s="7"/>
      <c r="F367" s="7"/>
      <c r="H367" s="44"/>
      <c r="I367" s="44"/>
      <c r="N367" s="44"/>
    </row>
    <row r="368" spans="1:14" s="30" customFormat="1" ht="15">
      <c r="A368" s="6"/>
      <c r="B368" s="6"/>
      <c r="C368" s="6"/>
      <c r="D368" s="7"/>
      <c r="E368" s="7"/>
      <c r="F368" s="7"/>
      <c r="H368" s="44"/>
      <c r="I368" s="44"/>
      <c r="N368" s="44"/>
    </row>
    <row r="369" spans="1:14" s="30" customFormat="1" ht="15">
      <c r="A369" s="6"/>
      <c r="B369" s="6"/>
      <c r="C369" s="6"/>
      <c r="D369" s="7"/>
      <c r="E369" s="7"/>
      <c r="F369" s="7"/>
      <c r="H369" s="44"/>
      <c r="I369" s="44"/>
      <c r="N369" s="44"/>
    </row>
    <row r="370" spans="1:14" s="30" customFormat="1" ht="15">
      <c r="A370" s="6"/>
      <c r="B370" s="6"/>
      <c r="C370" s="6"/>
      <c r="D370" s="7"/>
      <c r="E370" s="7"/>
      <c r="F370" s="7"/>
      <c r="H370" s="44"/>
      <c r="I370" s="44"/>
      <c r="N370" s="44"/>
    </row>
    <row r="371" spans="1:14" s="30" customFormat="1" ht="15">
      <c r="A371" s="6"/>
      <c r="B371" s="6"/>
      <c r="C371" s="6"/>
      <c r="D371" s="7"/>
      <c r="E371" s="7"/>
      <c r="F371" s="7"/>
      <c r="H371" s="44"/>
      <c r="I371" s="44"/>
      <c r="N371" s="44"/>
    </row>
    <row r="372" spans="1:14" s="30" customFormat="1" ht="15">
      <c r="A372" s="6"/>
      <c r="B372" s="6"/>
      <c r="C372" s="6"/>
      <c r="D372" s="7"/>
      <c r="E372" s="7"/>
      <c r="F372" s="7"/>
      <c r="H372" s="44"/>
      <c r="I372" s="44"/>
      <c r="N372" s="44"/>
    </row>
    <row r="373" spans="1:14" s="30" customFormat="1" ht="15">
      <c r="A373" s="6"/>
      <c r="B373" s="6"/>
      <c r="C373" s="6"/>
      <c r="D373" s="7"/>
      <c r="E373" s="7"/>
      <c r="F373" s="7"/>
      <c r="H373" s="44"/>
      <c r="I373" s="44"/>
      <c r="N373" s="44"/>
    </row>
    <row r="374" spans="1:14" s="30" customFormat="1" ht="15">
      <c r="A374" s="6"/>
      <c r="B374" s="6"/>
      <c r="C374" s="6"/>
      <c r="D374" s="7"/>
      <c r="E374" s="7"/>
      <c r="F374" s="7"/>
      <c r="H374" s="44"/>
      <c r="I374" s="44"/>
      <c r="N374" s="44"/>
    </row>
    <row r="375" spans="1:14" s="30" customFormat="1" ht="15">
      <c r="A375" s="6"/>
      <c r="B375" s="6"/>
      <c r="C375" s="6"/>
      <c r="D375" s="7"/>
      <c r="E375" s="7"/>
      <c r="F375" s="7"/>
      <c r="H375" s="44"/>
      <c r="I375" s="44"/>
      <c r="N375" s="44"/>
    </row>
    <row r="376" spans="1:14" s="30" customFormat="1" ht="15">
      <c r="A376" s="6"/>
      <c r="B376" s="6"/>
      <c r="C376" s="6"/>
      <c r="D376" s="7"/>
      <c r="E376" s="7"/>
      <c r="F376" s="7"/>
      <c r="H376" s="44"/>
      <c r="I376" s="44"/>
      <c r="N376" s="44"/>
    </row>
    <row r="377" spans="1:14" s="30" customFormat="1" ht="15">
      <c r="A377" s="6"/>
      <c r="B377" s="6"/>
      <c r="C377" s="6"/>
      <c r="D377" s="7"/>
      <c r="E377" s="7"/>
      <c r="F377" s="7"/>
      <c r="H377" s="44"/>
      <c r="I377" s="44"/>
      <c r="N377" s="44"/>
    </row>
    <row r="378" spans="1:14" s="30" customFormat="1" ht="15">
      <c r="A378" s="6"/>
      <c r="B378" s="6"/>
      <c r="C378" s="6"/>
      <c r="D378" s="7"/>
      <c r="E378" s="7"/>
      <c r="F378" s="7"/>
      <c r="H378" s="44"/>
      <c r="I378" s="44"/>
      <c r="N378" s="44"/>
    </row>
    <row r="379" spans="1:14" s="30" customFormat="1" ht="15">
      <c r="A379" s="6"/>
      <c r="B379" s="6"/>
      <c r="C379" s="6"/>
      <c r="D379" s="7"/>
      <c r="E379" s="7"/>
      <c r="F379" s="7"/>
      <c r="H379" s="44"/>
      <c r="I379" s="44"/>
      <c r="N379" s="44"/>
    </row>
    <row r="380" spans="1:14" s="30" customFormat="1" ht="15">
      <c r="A380" s="6"/>
      <c r="B380" s="6"/>
      <c r="C380" s="6"/>
      <c r="D380" s="7"/>
      <c r="E380" s="7"/>
      <c r="F380" s="7"/>
      <c r="H380" s="44"/>
      <c r="I380" s="44"/>
      <c r="N380" s="44"/>
    </row>
    <row r="381" spans="1:14" s="30" customFormat="1" ht="15">
      <c r="A381" s="6"/>
      <c r="B381" s="6"/>
      <c r="C381" s="6"/>
      <c r="D381" s="7"/>
      <c r="E381" s="7"/>
      <c r="F381" s="7"/>
      <c r="H381" s="44"/>
      <c r="I381" s="44"/>
      <c r="N381" s="44"/>
    </row>
    <row r="382" spans="1:14" s="30" customFormat="1" ht="15">
      <c r="A382" s="6"/>
      <c r="B382" s="6"/>
      <c r="C382" s="6"/>
      <c r="D382" s="7"/>
      <c r="E382" s="7"/>
      <c r="F382" s="7"/>
      <c r="H382" s="44"/>
      <c r="I382" s="44"/>
      <c r="N382" s="44"/>
    </row>
    <row r="383" spans="1:14" s="30" customFormat="1" ht="15">
      <c r="A383" s="6"/>
      <c r="B383" s="6"/>
      <c r="C383" s="6"/>
      <c r="D383" s="7"/>
      <c r="E383" s="7"/>
      <c r="F383" s="7"/>
      <c r="H383" s="44"/>
      <c r="I383" s="44"/>
      <c r="N383" s="44"/>
    </row>
    <row r="384" spans="1:14" s="30" customFormat="1" ht="15">
      <c r="A384" s="6"/>
      <c r="B384" s="6"/>
      <c r="C384" s="6"/>
      <c r="D384" s="7"/>
      <c r="E384" s="7"/>
      <c r="F384" s="7"/>
      <c r="H384" s="44"/>
      <c r="I384" s="44"/>
      <c r="N384" s="44"/>
    </row>
    <row r="385" spans="1:14" s="30" customFormat="1" ht="15">
      <c r="A385" s="6"/>
      <c r="B385" s="6"/>
      <c r="C385" s="6"/>
      <c r="D385" s="7"/>
      <c r="E385" s="7"/>
      <c r="F385" s="7"/>
      <c r="H385" s="44"/>
      <c r="I385" s="44"/>
      <c r="N385" s="44"/>
    </row>
    <row r="386" spans="1:14" s="30" customFormat="1" ht="15">
      <c r="A386" s="6"/>
      <c r="B386" s="6"/>
      <c r="C386" s="6"/>
      <c r="D386" s="7"/>
      <c r="E386" s="7"/>
      <c r="F386" s="7"/>
      <c r="H386" s="44"/>
      <c r="I386" s="44"/>
      <c r="N386" s="44"/>
    </row>
    <row r="387" spans="1:14" s="30" customFormat="1" ht="15">
      <c r="A387" s="6"/>
      <c r="B387" s="6"/>
      <c r="C387" s="6"/>
      <c r="D387" s="7"/>
      <c r="E387" s="7"/>
      <c r="F387" s="7"/>
      <c r="H387" s="44"/>
      <c r="I387" s="44"/>
      <c r="N387" s="44"/>
    </row>
    <row r="388" spans="1:14" s="30" customFormat="1" ht="15">
      <c r="A388" s="6"/>
      <c r="B388" s="6"/>
      <c r="C388" s="6"/>
      <c r="D388" s="7"/>
      <c r="E388" s="7"/>
      <c r="F388" s="7"/>
      <c r="H388" s="44"/>
      <c r="I388" s="44"/>
      <c r="N388" s="44"/>
    </row>
    <row r="389" spans="1:14" s="30" customFormat="1" ht="15">
      <c r="A389" s="6"/>
      <c r="B389" s="6"/>
      <c r="C389" s="6"/>
      <c r="D389" s="7"/>
      <c r="E389" s="7"/>
      <c r="F389" s="7"/>
      <c r="H389" s="44"/>
      <c r="I389" s="44"/>
      <c r="N389" s="44"/>
    </row>
    <row r="390" spans="1:14" s="30" customFormat="1" ht="15">
      <c r="A390" s="6"/>
      <c r="B390" s="6"/>
      <c r="C390" s="6"/>
      <c r="D390" s="7"/>
      <c r="E390" s="7"/>
      <c r="F390" s="7"/>
      <c r="H390" s="44"/>
      <c r="I390" s="44"/>
      <c r="N390" s="44"/>
    </row>
    <row r="391" spans="1:14" s="30" customFormat="1" ht="15">
      <c r="A391" s="6"/>
      <c r="B391" s="6"/>
      <c r="C391" s="6"/>
      <c r="D391" s="7"/>
      <c r="E391" s="7"/>
      <c r="F391" s="7"/>
      <c r="H391" s="44"/>
      <c r="I391" s="44"/>
      <c r="N391" s="44"/>
    </row>
    <row r="392" spans="1:14" s="30" customFormat="1" ht="15">
      <c r="A392" s="6"/>
      <c r="B392" s="6"/>
      <c r="C392" s="6"/>
      <c r="D392" s="7"/>
      <c r="E392" s="7"/>
      <c r="F392" s="7"/>
      <c r="H392" s="44"/>
      <c r="I392" s="44"/>
      <c r="N392" s="44"/>
    </row>
    <row r="393" spans="1:14" s="30" customFormat="1" ht="15">
      <c r="A393" s="6"/>
      <c r="B393" s="6"/>
      <c r="C393" s="6"/>
      <c r="D393" s="7"/>
      <c r="E393" s="7"/>
      <c r="F393" s="7"/>
      <c r="H393" s="44"/>
      <c r="I393" s="44"/>
      <c r="N393" s="44"/>
    </row>
    <row r="394" spans="1:14" s="30" customFormat="1" ht="15">
      <c r="A394" s="6"/>
      <c r="B394" s="6"/>
      <c r="C394" s="6"/>
      <c r="D394" s="7"/>
      <c r="E394" s="7"/>
      <c r="F394" s="7"/>
      <c r="H394" s="44"/>
      <c r="I394" s="44"/>
      <c r="N394" s="44"/>
    </row>
    <row r="395" spans="1:14" s="30" customFormat="1" ht="15">
      <c r="A395" s="6"/>
      <c r="B395" s="6"/>
      <c r="C395" s="6"/>
      <c r="D395" s="7"/>
      <c r="E395" s="7"/>
      <c r="F395" s="7"/>
      <c r="H395" s="44"/>
      <c r="I395" s="44"/>
      <c r="N395" s="44"/>
    </row>
    <row r="396" spans="1:14" s="30" customFormat="1" ht="15">
      <c r="A396" s="6"/>
      <c r="B396" s="6"/>
      <c r="C396" s="6"/>
      <c r="D396" s="7"/>
      <c r="E396" s="7"/>
      <c r="F396" s="7"/>
      <c r="H396" s="44"/>
      <c r="I396" s="44"/>
      <c r="N396" s="44"/>
    </row>
    <row r="397" spans="1:14" s="30" customFormat="1" ht="15">
      <c r="A397" s="6"/>
      <c r="B397" s="6"/>
      <c r="C397" s="6"/>
      <c r="D397" s="7"/>
      <c r="E397" s="7"/>
      <c r="F397" s="7"/>
      <c r="H397" s="44"/>
      <c r="I397" s="44"/>
      <c r="N397" s="44"/>
    </row>
    <row r="398" spans="1:14" s="30" customFormat="1" ht="15">
      <c r="A398" s="6"/>
      <c r="B398" s="6"/>
      <c r="C398" s="6"/>
      <c r="D398" s="7"/>
      <c r="E398" s="7"/>
      <c r="F398" s="7"/>
      <c r="H398" s="44"/>
      <c r="I398" s="44"/>
      <c r="N398" s="44"/>
    </row>
    <row r="399" spans="1:14" s="30" customFormat="1" ht="15">
      <c r="A399" s="6"/>
      <c r="B399" s="6"/>
      <c r="C399" s="6"/>
      <c r="D399" s="7"/>
      <c r="E399" s="7"/>
      <c r="F399" s="7"/>
      <c r="H399" s="44"/>
      <c r="I399" s="44"/>
      <c r="N399" s="44"/>
    </row>
    <row r="400" spans="1:14" s="30" customFormat="1" ht="15">
      <c r="A400" s="6"/>
      <c r="B400" s="6"/>
      <c r="C400" s="6"/>
      <c r="D400" s="7"/>
      <c r="E400" s="7"/>
      <c r="F400" s="7"/>
      <c r="H400" s="44"/>
      <c r="I400" s="44"/>
      <c r="N400" s="44"/>
    </row>
    <row r="401" spans="1:14" s="30" customFormat="1" ht="15">
      <c r="A401" s="6"/>
      <c r="B401" s="6"/>
      <c r="C401" s="6"/>
      <c r="D401" s="7"/>
      <c r="E401" s="7"/>
      <c r="F401" s="7"/>
      <c r="H401" s="44"/>
      <c r="I401" s="44"/>
      <c r="N401" s="44"/>
    </row>
    <row r="402" spans="1:14" s="30" customFormat="1" ht="15">
      <c r="A402" s="6"/>
      <c r="B402" s="6"/>
      <c r="C402" s="6"/>
      <c r="D402" s="7"/>
      <c r="E402" s="7"/>
      <c r="F402" s="7"/>
      <c r="H402" s="44"/>
      <c r="I402" s="44"/>
      <c r="N402" s="44"/>
    </row>
    <row r="403" spans="1:14" s="30" customFormat="1" ht="15">
      <c r="A403" s="6"/>
      <c r="B403" s="6"/>
      <c r="C403" s="6"/>
      <c r="D403" s="7"/>
      <c r="E403" s="7"/>
      <c r="F403" s="7"/>
      <c r="H403" s="44"/>
      <c r="I403" s="44"/>
      <c r="N403" s="44"/>
    </row>
    <row r="404" spans="1:14" s="30" customFormat="1" ht="15">
      <c r="A404" s="6"/>
      <c r="B404" s="6"/>
      <c r="C404" s="6"/>
      <c r="D404" s="7"/>
      <c r="E404" s="7"/>
      <c r="F404" s="7"/>
      <c r="H404" s="44"/>
      <c r="I404" s="44"/>
      <c r="N404" s="44"/>
    </row>
    <row r="405" spans="1:14" s="30" customFormat="1" ht="15">
      <c r="A405" s="6"/>
      <c r="B405" s="6"/>
      <c r="C405" s="6"/>
      <c r="D405" s="7"/>
      <c r="E405" s="7"/>
      <c r="F405" s="7"/>
      <c r="H405" s="44"/>
      <c r="I405" s="44"/>
      <c r="N405" s="44"/>
    </row>
    <row r="406" spans="1:14" s="30" customFormat="1" ht="15">
      <c r="A406" s="6"/>
      <c r="B406" s="6"/>
      <c r="C406" s="6"/>
      <c r="D406" s="7"/>
      <c r="E406" s="7"/>
      <c r="F406" s="7"/>
      <c r="H406" s="44"/>
      <c r="I406" s="44"/>
      <c r="N406" s="44"/>
    </row>
    <row r="407" spans="1:14" s="30" customFormat="1" ht="15">
      <c r="A407" s="6"/>
      <c r="B407" s="6"/>
      <c r="C407" s="6"/>
      <c r="D407" s="7"/>
      <c r="E407" s="7"/>
      <c r="F407" s="7"/>
      <c r="H407" s="44"/>
      <c r="I407" s="44"/>
      <c r="N407" s="44"/>
    </row>
    <row r="408" spans="1:14" s="30" customFormat="1" ht="15">
      <c r="A408" s="6"/>
      <c r="B408" s="6"/>
      <c r="C408" s="6"/>
      <c r="D408" s="7"/>
      <c r="E408" s="7"/>
      <c r="F408" s="7"/>
      <c r="H408" s="44"/>
      <c r="I408" s="44"/>
      <c r="N408" s="44"/>
    </row>
    <row r="409" spans="1:14" s="30" customFormat="1" ht="15">
      <c r="A409" s="6"/>
      <c r="B409" s="6"/>
      <c r="C409" s="6"/>
      <c r="D409" s="7"/>
      <c r="E409" s="7"/>
      <c r="F409" s="7"/>
      <c r="H409" s="44"/>
      <c r="I409" s="44"/>
      <c r="N409" s="44"/>
    </row>
    <row r="410" spans="1:14" s="30" customFormat="1" ht="15">
      <c r="A410" s="6"/>
      <c r="B410" s="6"/>
      <c r="C410" s="6"/>
      <c r="D410" s="7"/>
      <c r="E410" s="7"/>
      <c r="F410" s="7"/>
      <c r="H410" s="44"/>
      <c r="I410" s="44"/>
      <c r="N410" s="44"/>
    </row>
    <row r="411" spans="1:14" s="30" customFormat="1" ht="15">
      <c r="A411" s="6"/>
      <c r="B411" s="6"/>
      <c r="C411" s="6"/>
      <c r="D411" s="7"/>
      <c r="E411" s="7"/>
      <c r="F411" s="7"/>
      <c r="H411" s="44"/>
      <c r="I411" s="44"/>
      <c r="N411" s="44"/>
    </row>
    <row r="412" spans="1:14" s="30" customFormat="1" ht="15">
      <c r="A412" s="6"/>
      <c r="B412" s="6"/>
      <c r="C412" s="6"/>
      <c r="D412" s="7"/>
      <c r="E412" s="7"/>
      <c r="F412" s="7"/>
      <c r="H412" s="44"/>
      <c r="I412" s="44"/>
      <c r="N412" s="44"/>
    </row>
    <row r="413" spans="1:14" s="30" customFormat="1" ht="15">
      <c r="A413" s="6"/>
      <c r="B413" s="6"/>
      <c r="C413" s="6"/>
      <c r="D413" s="7"/>
      <c r="E413" s="7"/>
      <c r="F413" s="7"/>
      <c r="H413" s="44"/>
      <c r="I413" s="44"/>
      <c r="N413" s="44"/>
    </row>
    <row r="414" spans="1:14" s="30" customFormat="1" ht="15">
      <c r="A414" s="6"/>
      <c r="B414" s="6"/>
      <c r="C414" s="6"/>
      <c r="D414" s="7"/>
      <c r="E414" s="7"/>
      <c r="F414" s="7"/>
      <c r="H414" s="44"/>
      <c r="I414" s="44"/>
      <c r="N414" s="44"/>
    </row>
    <row r="415" spans="1:14" s="30" customFormat="1" ht="15">
      <c r="A415" s="6"/>
      <c r="B415" s="6"/>
      <c r="C415" s="6"/>
      <c r="D415" s="7"/>
      <c r="E415" s="7"/>
      <c r="F415" s="7"/>
      <c r="H415" s="44"/>
      <c r="I415" s="44"/>
      <c r="N415" s="44"/>
    </row>
    <row r="416" spans="1:14" s="30" customFormat="1" ht="15">
      <c r="A416" s="6"/>
      <c r="B416" s="6"/>
      <c r="C416" s="6"/>
      <c r="D416" s="7"/>
      <c r="E416" s="7"/>
      <c r="F416" s="7"/>
      <c r="H416" s="44"/>
      <c r="I416" s="44"/>
      <c r="N416" s="44"/>
    </row>
    <row r="417" spans="1:14" s="30" customFormat="1" ht="15">
      <c r="A417" s="6"/>
      <c r="B417" s="6"/>
      <c r="C417" s="6"/>
      <c r="D417" s="7"/>
      <c r="E417" s="7"/>
      <c r="F417" s="7"/>
      <c r="H417" s="44"/>
      <c r="I417" s="44"/>
      <c r="N417" s="44"/>
    </row>
    <row r="418" spans="1:14" s="30" customFormat="1" ht="15">
      <c r="A418" s="6"/>
      <c r="B418" s="6"/>
      <c r="C418" s="6"/>
      <c r="D418" s="7"/>
      <c r="E418" s="7"/>
      <c r="F418" s="7"/>
      <c r="H418" s="44"/>
      <c r="I418" s="44"/>
      <c r="N418" s="44"/>
    </row>
    <row r="419" spans="1:14" s="30" customFormat="1" ht="15">
      <c r="A419" s="6"/>
      <c r="B419" s="6"/>
      <c r="C419" s="6"/>
      <c r="D419" s="7"/>
      <c r="E419" s="7"/>
      <c r="F419" s="7"/>
      <c r="H419" s="44"/>
      <c r="I419" s="44"/>
      <c r="N419" s="44"/>
    </row>
    <row r="420" spans="1:14" s="30" customFormat="1" ht="15">
      <c r="A420" s="6"/>
      <c r="B420" s="6"/>
      <c r="C420" s="6"/>
      <c r="D420" s="7"/>
      <c r="E420" s="7"/>
      <c r="F420" s="7"/>
      <c r="H420" s="44"/>
      <c r="I420" s="44"/>
      <c r="N420" s="44"/>
    </row>
    <row r="421" spans="1:14" s="30" customFormat="1" ht="15">
      <c r="A421" s="6"/>
      <c r="B421" s="6"/>
      <c r="C421" s="6"/>
      <c r="D421" s="7"/>
      <c r="E421" s="7"/>
      <c r="F421" s="7"/>
      <c r="H421" s="44"/>
      <c r="I421" s="44"/>
      <c r="N421" s="44"/>
    </row>
    <row r="422" spans="1:14" s="30" customFormat="1" ht="15">
      <c r="A422" s="6"/>
      <c r="B422" s="6"/>
      <c r="C422" s="6"/>
      <c r="D422" s="7"/>
      <c r="E422" s="7"/>
      <c r="F422" s="7"/>
      <c r="H422" s="44"/>
      <c r="I422" s="44"/>
      <c r="N422" s="44"/>
    </row>
    <row r="423" spans="1:14" s="30" customFormat="1" ht="15">
      <c r="A423" s="6"/>
      <c r="B423" s="6"/>
      <c r="C423" s="6"/>
      <c r="D423" s="7"/>
      <c r="E423" s="7"/>
      <c r="F423" s="7"/>
      <c r="H423" s="44"/>
      <c r="I423" s="44"/>
      <c r="N423" s="44"/>
    </row>
    <row r="424" spans="1:14" s="30" customFormat="1" ht="15">
      <c r="A424" s="6"/>
      <c r="B424" s="6"/>
      <c r="C424" s="6"/>
      <c r="D424" s="7"/>
      <c r="E424" s="7"/>
      <c r="F424" s="7"/>
      <c r="H424" s="44"/>
      <c r="I424" s="44"/>
      <c r="N424" s="44"/>
    </row>
    <row r="425" spans="1:14" s="30" customFormat="1" ht="15">
      <c r="A425" s="6"/>
      <c r="B425" s="6"/>
      <c r="C425" s="6"/>
      <c r="D425" s="7"/>
      <c r="E425" s="7"/>
      <c r="F425" s="7"/>
      <c r="H425" s="44"/>
      <c r="I425" s="44"/>
      <c r="N425" s="44"/>
    </row>
    <row r="426" spans="1:14" s="30" customFormat="1" ht="15">
      <c r="A426" s="6"/>
      <c r="B426" s="6"/>
      <c r="C426" s="6"/>
      <c r="D426" s="7"/>
      <c r="E426" s="7"/>
      <c r="F426" s="7"/>
      <c r="H426" s="44"/>
      <c r="I426" s="44"/>
      <c r="N426" s="44"/>
    </row>
    <row r="427" spans="1:14" s="30" customFormat="1" ht="15">
      <c r="A427" s="6"/>
      <c r="B427" s="6"/>
      <c r="C427" s="6"/>
      <c r="D427" s="7"/>
      <c r="E427" s="7"/>
      <c r="F427" s="7"/>
      <c r="H427" s="44"/>
      <c r="I427" s="44"/>
      <c r="N427" s="44"/>
    </row>
    <row r="428" spans="1:14" s="30" customFormat="1" ht="15">
      <c r="A428" s="6"/>
      <c r="B428" s="6"/>
      <c r="C428" s="6"/>
      <c r="D428" s="7"/>
      <c r="E428" s="7"/>
      <c r="F428" s="7"/>
      <c r="H428" s="44"/>
      <c r="I428" s="44"/>
      <c r="N428" s="44"/>
    </row>
    <row r="429" spans="1:14" s="30" customFormat="1" ht="15">
      <c r="A429" s="6"/>
      <c r="B429" s="6"/>
      <c r="C429" s="6"/>
      <c r="D429" s="7"/>
      <c r="E429" s="7"/>
      <c r="F429" s="7"/>
      <c r="H429" s="44"/>
      <c r="I429" s="44"/>
      <c r="N429" s="44"/>
    </row>
    <row r="430" spans="1:14" s="30" customFormat="1" ht="15">
      <c r="A430" s="6"/>
      <c r="B430" s="6"/>
      <c r="C430" s="6"/>
      <c r="D430" s="7"/>
      <c r="E430" s="7"/>
      <c r="F430" s="7"/>
      <c r="H430" s="44"/>
      <c r="I430" s="44"/>
      <c r="N430" s="44"/>
    </row>
    <row r="431" spans="1:14" s="30" customFormat="1" ht="15">
      <c r="A431" s="6"/>
      <c r="B431" s="6"/>
      <c r="C431" s="6"/>
      <c r="D431" s="7"/>
      <c r="E431" s="7"/>
      <c r="F431" s="7"/>
      <c r="H431" s="44"/>
      <c r="I431" s="44"/>
      <c r="N431" s="44"/>
    </row>
    <row r="432" spans="1:14" s="30" customFormat="1" ht="15">
      <c r="A432" s="6"/>
      <c r="B432" s="6"/>
      <c r="C432" s="6"/>
      <c r="D432" s="7"/>
      <c r="E432" s="7"/>
      <c r="F432" s="7"/>
      <c r="H432" s="44"/>
      <c r="I432" s="44"/>
      <c r="N432" s="44"/>
    </row>
    <row r="433" spans="1:14" s="30" customFormat="1" ht="15">
      <c r="A433" s="6"/>
      <c r="B433" s="6"/>
      <c r="C433" s="6"/>
      <c r="D433" s="7"/>
      <c r="E433" s="7"/>
      <c r="F433" s="7"/>
      <c r="H433" s="44"/>
      <c r="I433" s="44"/>
      <c r="N433" s="44"/>
    </row>
    <row r="434" spans="1:14" s="30" customFormat="1" ht="15">
      <c r="A434" s="6"/>
      <c r="B434" s="6"/>
      <c r="C434" s="6"/>
      <c r="D434" s="7"/>
      <c r="E434" s="7"/>
      <c r="F434" s="7"/>
      <c r="H434" s="44"/>
      <c r="I434" s="44"/>
      <c r="N434" s="44"/>
    </row>
    <row r="435" spans="1:14" s="30" customFormat="1" ht="15">
      <c r="A435" s="6"/>
      <c r="B435" s="6"/>
      <c r="C435" s="6"/>
      <c r="D435" s="7"/>
      <c r="E435" s="7"/>
      <c r="F435" s="7"/>
      <c r="H435" s="44"/>
      <c r="I435" s="44"/>
      <c r="N435" s="44"/>
    </row>
    <row r="436" spans="1:14" s="30" customFormat="1" ht="15">
      <c r="A436" s="6"/>
      <c r="B436" s="6"/>
      <c r="C436" s="6"/>
      <c r="D436" s="7"/>
      <c r="E436" s="7"/>
      <c r="F436" s="7"/>
      <c r="H436" s="44"/>
      <c r="I436" s="44"/>
      <c r="N436" s="44"/>
    </row>
    <row r="437" spans="1:14" s="30" customFormat="1" ht="15">
      <c r="A437" s="6"/>
      <c r="B437" s="6"/>
      <c r="C437" s="6"/>
      <c r="D437" s="7"/>
      <c r="E437" s="7"/>
      <c r="F437" s="7"/>
      <c r="H437" s="44"/>
      <c r="I437" s="44"/>
      <c r="N437" s="44"/>
    </row>
    <row r="438" spans="1:14" s="30" customFormat="1" ht="15">
      <c r="A438" s="6"/>
      <c r="B438" s="6"/>
      <c r="C438" s="6"/>
      <c r="D438" s="7"/>
      <c r="E438" s="7"/>
      <c r="F438" s="7"/>
      <c r="H438" s="44"/>
      <c r="I438" s="44"/>
      <c r="N438" s="44"/>
    </row>
    <row r="439" spans="1:14" s="30" customFormat="1" ht="15">
      <c r="A439" s="6"/>
      <c r="B439" s="6"/>
      <c r="C439" s="6"/>
      <c r="D439" s="7"/>
      <c r="E439" s="7"/>
      <c r="F439" s="7"/>
      <c r="H439" s="44"/>
      <c r="I439" s="44"/>
      <c r="N439" s="44"/>
    </row>
    <row r="440" spans="1:14" s="30" customFormat="1" ht="15">
      <c r="A440" s="6"/>
      <c r="B440" s="6"/>
      <c r="C440" s="6"/>
      <c r="D440" s="7"/>
      <c r="E440" s="7"/>
      <c r="F440" s="7"/>
      <c r="H440" s="44"/>
      <c r="I440" s="44"/>
      <c r="N440" s="44"/>
    </row>
    <row r="441" spans="1:14" s="30" customFormat="1" ht="15">
      <c r="A441" s="6"/>
      <c r="B441" s="6"/>
      <c r="C441" s="6"/>
      <c r="D441" s="7"/>
      <c r="E441" s="7"/>
      <c r="F441" s="7"/>
      <c r="H441" s="44"/>
      <c r="I441" s="44"/>
      <c r="N441" s="44"/>
    </row>
    <row r="442" spans="1:14" s="30" customFormat="1" ht="15">
      <c r="A442" s="6"/>
      <c r="B442" s="6"/>
      <c r="C442" s="6"/>
      <c r="D442" s="7"/>
      <c r="E442" s="7"/>
      <c r="F442" s="7"/>
      <c r="H442" s="44"/>
      <c r="I442" s="44"/>
      <c r="N442" s="44"/>
    </row>
    <row r="443" spans="1:14" s="30" customFormat="1" ht="15">
      <c r="A443" s="6"/>
      <c r="B443" s="6"/>
      <c r="C443" s="6"/>
      <c r="D443" s="7"/>
      <c r="E443" s="7"/>
      <c r="F443" s="7"/>
      <c r="H443" s="44"/>
      <c r="I443" s="44"/>
      <c r="N443" s="44"/>
    </row>
    <row r="444" spans="1:14" s="30" customFormat="1" ht="15">
      <c r="A444" s="6"/>
      <c r="B444" s="6"/>
      <c r="C444" s="6"/>
      <c r="D444" s="7"/>
      <c r="E444" s="7"/>
      <c r="F444" s="7"/>
      <c r="H444" s="44"/>
      <c r="I444" s="44"/>
      <c r="N444" s="44"/>
    </row>
    <row r="445" spans="1:14" s="30" customFormat="1" ht="15">
      <c r="A445" s="6"/>
      <c r="B445" s="6"/>
      <c r="C445" s="6"/>
      <c r="D445" s="7"/>
      <c r="E445" s="7"/>
      <c r="F445" s="7"/>
      <c r="H445" s="44"/>
      <c r="I445" s="44"/>
      <c r="N445" s="44"/>
    </row>
    <row r="446" spans="1:14" s="30" customFormat="1" ht="15">
      <c r="A446" s="6"/>
      <c r="B446" s="6"/>
      <c r="C446" s="6"/>
      <c r="D446" s="7"/>
      <c r="E446" s="7"/>
      <c r="F446" s="7"/>
      <c r="H446" s="44"/>
      <c r="I446" s="44"/>
      <c r="N446" s="44"/>
    </row>
    <row r="447" spans="1:14" s="30" customFormat="1" ht="15">
      <c r="A447" s="6"/>
      <c r="B447" s="6"/>
      <c r="C447" s="6"/>
      <c r="D447" s="7"/>
      <c r="E447" s="7"/>
      <c r="F447" s="7"/>
      <c r="H447" s="44"/>
      <c r="I447" s="44"/>
      <c r="N447" s="44"/>
    </row>
    <row r="448" spans="1:14" s="30" customFormat="1" ht="15">
      <c r="A448" s="6"/>
      <c r="B448" s="6"/>
      <c r="C448" s="6"/>
      <c r="D448" s="7"/>
      <c r="E448" s="7"/>
      <c r="F448" s="7"/>
      <c r="H448" s="44"/>
      <c r="I448" s="44"/>
      <c r="N448" s="44"/>
    </row>
    <row r="449" spans="1:14" s="30" customFormat="1" ht="15">
      <c r="A449" s="6"/>
      <c r="B449" s="6"/>
      <c r="C449" s="6"/>
      <c r="D449" s="7"/>
      <c r="E449" s="7"/>
      <c r="F449" s="7"/>
      <c r="H449" s="44"/>
      <c r="I449" s="44"/>
      <c r="N449" s="44"/>
    </row>
    <row r="450" spans="1:14" s="30" customFormat="1" ht="15">
      <c r="A450" s="6"/>
      <c r="B450" s="6"/>
      <c r="C450" s="6"/>
      <c r="D450" s="7"/>
      <c r="E450" s="7"/>
      <c r="F450" s="7"/>
      <c r="H450" s="44"/>
      <c r="I450" s="44"/>
      <c r="N450" s="44"/>
    </row>
    <row r="451" spans="1:14" s="30" customFormat="1" ht="15">
      <c r="A451" s="6"/>
      <c r="B451" s="6"/>
      <c r="C451" s="6"/>
      <c r="D451" s="7"/>
      <c r="E451" s="7"/>
      <c r="F451" s="7"/>
      <c r="H451" s="44"/>
      <c r="I451" s="44"/>
      <c r="N451" s="44"/>
    </row>
    <row r="452" spans="1:14" s="30" customFormat="1" ht="15">
      <c r="A452" s="6"/>
      <c r="B452" s="6"/>
      <c r="C452" s="6"/>
      <c r="D452" s="7"/>
      <c r="E452" s="7"/>
      <c r="F452" s="7"/>
      <c r="H452" s="44"/>
      <c r="I452" s="44"/>
      <c r="N452" s="44"/>
    </row>
    <row r="453" spans="1:14" s="30" customFormat="1" ht="15">
      <c r="A453" s="6"/>
      <c r="B453" s="6"/>
      <c r="C453" s="6"/>
      <c r="D453" s="7"/>
      <c r="E453" s="7"/>
      <c r="F453" s="7"/>
      <c r="H453" s="44"/>
      <c r="I453" s="44"/>
      <c r="N453" s="44"/>
    </row>
    <row r="454" spans="1:14" s="30" customFormat="1" ht="15">
      <c r="A454" s="6"/>
      <c r="B454" s="6"/>
      <c r="C454" s="6"/>
      <c r="D454" s="7"/>
      <c r="E454" s="7"/>
      <c r="F454" s="7"/>
      <c r="H454" s="44"/>
      <c r="I454" s="44"/>
      <c r="N454" s="44"/>
    </row>
    <row r="455" spans="1:14" s="30" customFormat="1" ht="15">
      <c r="A455" s="6"/>
      <c r="B455" s="6"/>
      <c r="C455" s="6"/>
      <c r="D455" s="7"/>
      <c r="E455" s="7"/>
      <c r="F455" s="7"/>
      <c r="H455" s="44"/>
      <c r="I455" s="44"/>
      <c r="N455" s="44"/>
    </row>
    <row r="456" spans="1:14" s="30" customFormat="1" ht="15">
      <c r="A456" s="6"/>
      <c r="B456" s="6"/>
      <c r="C456" s="6"/>
      <c r="D456" s="7"/>
      <c r="E456" s="7"/>
      <c r="F456" s="7"/>
      <c r="H456" s="44"/>
      <c r="I456" s="44"/>
      <c r="N456" s="44"/>
    </row>
    <row r="457" spans="1:14" s="30" customFormat="1" ht="15">
      <c r="A457" s="6"/>
      <c r="B457" s="6"/>
      <c r="C457" s="6"/>
      <c r="D457" s="7"/>
      <c r="E457" s="7"/>
      <c r="F457" s="7"/>
      <c r="H457" s="44"/>
      <c r="I457" s="44"/>
      <c r="N457" s="44"/>
    </row>
    <row r="458" spans="1:14" s="30" customFormat="1" ht="15">
      <c r="A458" s="6"/>
      <c r="B458" s="6"/>
      <c r="C458" s="6"/>
      <c r="D458" s="7"/>
      <c r="E458" s="7"/>
      <c r="F458" s="7"/>
      <c r="H458" s="44"/>
      <c r="I458" s="44"/>
      <c r="N458" s="44"/>
    </row>
    <row r="459" spans="1:14" s="30" customFormat="1" ht="15">
      <c r="A459" s="6"/>
      <c r="B459" s="6"/>
      <c r="C459" s="6"/>
      <c r="D459" s="7"/>
      <c r="E459" s="7"/>
      <c r="F459" s="7"/>
      <c r="H459" s="44"/>
      <c r="I459" s="44"/>
      <c r="N459" s="44"/>
    </row>
    <row r="460" spans="1:14" s="30" customFormat="1" ht="15">
      <c r="A460" s="6"/>
      <c r="B460" s="6"/>
      <c r="C460" s="6"/>
      <c r="D460" s="7"/>
      <c r="E460" s="7"/>
      <c r="F460" s="7"/>
      <c r="H460" s="44"/>
      <c r="I460" s="44"/>
      <c r="N460" s="44"/>
    </row>
    <row r="461" spans="1:14" s="30" customFormat="1" ht="15">
      <c r="A461" s="6"/>
      <c r="B461" s="6"/>
      <c r="C461" s="6"/>
      <c r="D461" s="7"/>
      <c r="E461" s="7"/>
      <c r="F461" s="7"/>
      <c r="H461" s="44"/>
      <c r="I461" s="44"/>
      <c r="N461" s="44"/>
    </row>
    <row r="462" spans="1:14" s="30" customFormat="1" ht="15">
      <c r="A462" s="6"/>
      <c r="B462" s="6"/>
      <c r="C462" s="6"/>
      <c r="D462" s="7"/>
      <c r="E462" s="7"/>
      <c r="F462" s="7"/>
      <c r="H462" s="44"/>
      <c r="I462" s="44"/>
      <c r="N462" s="44"/>
    </row>
    <row r="463" spans="1:14" s="30" customFormat="1" ht="15">
      <c r="A463" s="6"/>
      <c r="B463" s="6"/>
      <c r="C463" s="6"/>
      <c r="D463" s="7"/>
      <c r="E463" s="7"/>
      <c r="F463" s="7"/>
      <c r="H463" s="44"/>
      <c r="I463" s="44"/>
      <c r="N463" s="44"/>
    </row>
    <row r="464" spans="1:14" s="30" customFormat="1" ht="15">
      <c r="A464" s="6"/>
      <c r="B464" s="6"/>
      <c r="C464" s="6"/>
      <c r="D464" s="7"/>
      <c r="E464" s="7"/>
      <c r="F464" s="7"/>
      <c r="H464" s="44"/>
      <c r="I464" s="44"/>
      <c r="N464" s="44"/>
    </row>
    <row r="465" spans="1:14" s="30" customFormat="1" ht="15">
      <c r="A465" s="6"/>
      <c r="B465" s="6"/>
      <c r="C465" s="6"/>
      <c r="D465" s="7"/>
      <c r="E465" s="7"/>
      <c r="F465" s="7"/>
      <c r="H465" s="44"/>
      <c r="I465" s="44"/>
      <c r="N465" s="44"/>
    </row>
    <row r="466" spans="1:14" s="30" customFormat="1" ht="15">
      <c r="A466" s="6"/>
      <c r="B466" s="6"/>
      <c r="C466" s="6"/>
      <c r="D466" s="7"/>
      <c r="E466" s="7"/>
      <c r="F466" s="7"/>
      <c r="H466" s="44"/>
      <c r="I466" s="44"/>
      <c r="N466" s="44"/>
    </row>
    <row r="467" spans="1:14" s="30" customFormat="1" ht="15">
      <c r="A467" s="6"/>
      <c r="B467" s="6"/>
      <c r="C467" s="6"/>
      <c r="D467" s="7"/>
      <c r="E467" s="7"/>
      <c r="F467" s="7"/>
      <c r="H467" s="44"/>
      <c r="I467" s="44"/>
      <c r="N467" s="44"/>
    </row>
    <row r="468" spans="1:14" s="30" customFormat="1" ht="15">
      <c r="A468" s="6"/>
      <c r="B468" s="6"/>
      <c r="C468" s="6"/>
      <c r="D468" s="7"/>
      <c r="E468" s="7"/>
      <c r="F468" s="7"/>
      <c r="H468" s="44"/>
      <c r="I468" s="44"/>
      <c r="N468" s="44"/>
    </row>
    <row r="469" spans="1:14" s="30" customFormat="1" ht="15">
      <c r="A469" s="6"/>
      <c r="B469" s="6"/>
      <c r="C469" s="6"/>
      <c r="D469" s="7"/>
      <c r="E469" s="7"/>
      <c r="F469" s="7"/>
      <c r="H469" s="44"/>
      <c r="I469" s="44"/>
      <c r="N469" s="44"/>
    </row>
    <row r="470" spans="1:14" s="30" customFormat="1" ht="15">
      <c r="A470" s="6"/>
      <c r="B470" s="6"/>
      <c r="C470" s="6"/>
      <c r="D470" s="7"/>
      <c r="E470" s="7"/>
      <c r="F470" s="7"/>
      <c r="H470" s="44"/>
      <c r="I470" s="44"/>
      <c r="N470" s="44"/>
    </row>
    <row r="471" spans="1:14" s="30" customFormat="1" ht="15">
      <c r="A471" s="6"/>
      <c r="B471" s="6"/>
      <c r="C471" s="6"/>
      <c r="D471" s="7"/>
      <c r="E471" s="7"/>
      <c r="F471" s="7"/>
      <c r="H471" s="44"/>
      <c r="I471" s="44"/>
      <c r="N471" s="44"/>
    </row>
    <row r="472" spans="1:14" s="30" customFormat="1" ht="15">
      <c r="A472" s="6"/>
      <c r="B472" s="6"/>
      <c r="C472" s="6"/>
      <c r="D472" s="7"/>
      <c r="E472" s="7"/>
      <c r="F472" s="7"/>
      <c r="H472" s="44"/>
      <c r="I472" s="44"/>
      <c r="N472" s="44"/>
    </row>
    <row r="473" spans="1:14" s="30" customFormat="1" ht="15">
      <c r="A473" s="6"/>
      <c r="B473" s="6"/>
      <c r="C473" s="6"/>
      <c r="D473" s="7"/>
      <c r="E473" s="7"/>
      <c r="F473" s="7"/>
      <c r="H473" s="44"/>
      <c r="I473" s="44"/>
      <c r="N473" s="44"/>
    </row>
    <row r="474" spans="1:14" s="30" customFormat="1" ht="15">
      <c r="A474" s="6"/>
      <c r="B474" s="6"/>
      <c r="C474" s="6"/>
      <c r="D474" s="7"/>
      <c r="E474" s="7"/>
      <c r="F474" s="7"/>
      <c r="H474" s="44"/>
      <c r="I474" s="44"/>
      <c r="N474" s="44"/>
    </row>
    <row r="475" spans="1:14" s="30" customFormat="1" ht="15">
      <c r="A475" s="6"/>
      <c r="B475" s="6"/>
      <c r="C475" s="6"/>
      <c r="D475" s="7"/>
      <c r="E475" s="7"/>
      <c r="F475" s="7"/>
      <c r="H475" s="44"/>
      <c r="I475" s="44"/>
      <c r="N475" s="44"/>
    </row>
    <row r="476" spans="1:14" s="30" customFormat="1" ht="15">
      <c r="A476" s="6"/>
      <c r="B476" s="6"/>
      <c r="C476" s="6"/>
      <c r="D476" s="7"/>
      <c r="E476" s="7"/>
      <c r="F476" s="7"/>
      <c r="H476" s="44"/>
      <c r="I476" s="44"/>
      <c r="N476" s="44"/>
    </row>
    <row r="477" spans="1:14" s="30" customFormat="1" ht="15">
      <c r="A477" s="6"/>
      <c r="B477" s="6"/>
      <c r="C477" s="6"/>
      <c r="D477" s="7"/>
      <c r="E477" s="7"/>
      <c r="F477" s="7"/>
      <c r="H477" s="44"/>
      <c r="I477" s="44"/>
      <c r="N477" s="44"/>
    </row>
    <row r="478" spans="1:14" s="30" customFormat="1" ht="15">
      <c r="A478" s="6"/>
      <c r="B478" s="6"/>
      <c r="C478" s="6"/>
      <c r="D478" s="7"/>
      <c r="E478" s="7"/>
      <c r="F478" s="7"/>
      <c r="H478" s="44"/>
      <c r="I478" s="44"/>
      <c r="N478" s="44"/>
    </row>
    <row r="479" spans="1:14" s="30" customFormat="1" ht="15">
      <c r="A479" s="6"/>
      <c r="B479" s="6"/>
      <c r="C479" s="6"/>
      <c r="D479" s="7"/>
      <c r="E479" s="7"/>
      <c r="F479" s="7"/>
      <c r="H479" s="44"/>
      <c r="I479" s="44"/>
      <c r="N479" s="44"/>
    </row>
    <row r="480" spans="1:14" s="30" customFormat="1" ht="15">
      <c r="A480" s="6"/>
      <c r="B480" s="6"/>
      <c r="C480" s="6"/>
      <c r="D480" s="7"/>
      <c r="E480" s="7"/>
      <c r="F480" s="7"/>
      <c r="H480" s="44"/>
      <c r="I480" s="44"/>
      <c r="N480" s="44"/>
    </row>
    <row r="481" spans="1:14" s="30" customFormat="1" ht="15">
      <c r="A481" s="6"/>
      <c r="B481" s="6"/>
      <c r="C481" s="6"/>
      <c r="D481" s="7"/>
      <c r="E481" s="7"/>
      <c r="F481" s="7"/>
      <c r="H481" s="44"/>
      <c r="I481" s="44"/>
      <c r="N481" s="44"/>
    </row>
    <row r="482" spans="1:14" s="30" customFormat="1" ht="15">
      <c r="A482" s="6"/>
      <c r="B482" s="6"/>
      <c r="C482" s="6"/>
      <c r="D482" s="7"/>
      <c r="E482" s="7"/>
      <c r="F482" s="7"/>
      <c r="H482" s="44"/>
      <c r="I482" s="44"/>
      <c r="N482" s="44"/>
    </row>
    <row r="483" spans="1:14" s="30" customFormat="1" ht="15">
      <c r="A483" s="6"/>
      <c r="B483" s="6"/>
      <c r="C483" s="6"/>
      <c r="D483" s="7"/>
      <c r="E483" s="7"/>
      <c r="F483" s="7"/>
      <c r="H483" s="44"/>
      <c r="I483" s="44"/>
      <c r="N483" s="44"/>
    </row>
    <row r="484" spans="1:14" s="30" customFormat="1" ht="15">
      <c r="A484" s="6"/>
      <c r="B484" s="6"/>
      <c r="C484" s="6"/>
      <c r="D484" s="7"/>
      <c r="E484" s="7"/>
      <c r="F484" s="7"/>
      <c r="H484" s="44"/>
      <c r="I484" s="44"/>
      <c r="N484" s="44"/>
    </row>
    <row r="485" spans="1:14" s="30" customFormat="1" ht="15">
      <c r="A485" s="6"/>
      <c r="B485" s="6"/>
      <c r="C485" s="6"/>
      <c r="D485" s="7"/>
      <c r="E485" s="7"/>
      <c r="F485" s="7"/>
      <c r="H485" s="44"/>
      <c r="I485" s="44"/>
      <c r="N485" s="44"/>
    </row>
    <row r="486" spans="1:14" s="30" customFormat="1" ht="15">
      <c r="A486" s="6"/>
      <c r="B486" s="6"/>
      <c r="C486" s="6"/>
      <c r="D486" s="7"/>
      <c r="E486" s="7"/>
      <c r="F486" s="7"/>
      <c r="H486" s="44"/>
      <c r="I486" s="44"/>
      <c r="N486" s="44"/>
    </row>
    <row r="487" spans="1:14" s="30" customFormat="1" ht="15">
      <c r="A487" s="6"/>
      <c r="B487" s="6"/>
      <c r="C487" s="6"/>
      <c r="D487" s="7"/>
      <c r="E487" s="7"/>
      <c r="F487" s="7"/>
      <c r="H487" s="44"/>
      <c r="I487" s="44"/>
      <c r="N487" s="44"/>
    </row>
    <row r="488" spans="1:14" s="30" customFormat="1" ht="15">
      <c r="A488" s="6"/>
      <c r="B488" s="6"/>
      <c r="C488" s="6"/>
      <c r="D488" s="7"/>
      <c r="E488" s="7"/>
      <c r="F488" s="7"/>
      <c r="H488" s="44"/>
      <c r="I488" s="44"/>
      <c r="N488" s="44"/>
    </row>
    <row r="489" spans="1:14" s="30" customFormat="1" ht="15">
      <c r="A489" s="6"/>
      <c r="B489" s="6"/>
      <c r="C489" s="6"/>
      <c r="D489" s="7"/>
      <c r="E489" s="7"/>
      <c r="F489" s="7"/>
      <c r="H489" s="44"/>
      <c r="I489" s="44"/>
      <c r="N489" s="44"/>
    </row>
    <row r="490" spans="1:14" s="30" customFormat="1" ht="15">
      <c r="A490" s="6"/>
      <c r="B490" s="6"/>
      <c r="C490" s="6"/>
      <c r="D490" s="7"/>
      <c r="E490" s="7"/>
      <c r="F490" s="7"/>
      <c r="H490" s="44"/>
      <c r="I490" s="44"/>
      <c r="N490" s="44"/>
    </row>
    <row r="491" spans="1:14" s="30" customFormat="1" ht="15">
      <c r="A491" s="6"/>
      <c r="B491" s="6"/>
      <c r="C491" s="6"/>
      <c r="D491" s="7"/>
      <c r="E491" s="7"/>
      <c r="F491" s="7"/>
      <c r="H491" s="44"/>
      <c r="I491" s="44"/>
      <c r="N491" s="44"/>
    </row>
    <row r="492" spans="1:14" s="30" customFormat="1" ht="15">
      <c r="A492" s="6"/>
      <c r="B492" s="6"/>
      <c r="C492" s="6"/>
      <c r="D492" s="7"/>
      <c r="E492" s="7"/>
      <c r="F492" s="7"/>
      <c r="H492" s="44"/>
      <c r="I492" s="44"/>
      <c r="N492" s="44"/>
    </row>
    <row r="493" spans="1:14" s="30" customFormat="1" ht="15">
      <c r="A493" s="6"/>
      <c r="B493" s="6"/>
      <c r="C493" s="6"/>
      <c r="D493" s="7"/>
      <c r="E493" s="7"/>
      <c r="F493" s="7"/>
      <c r="H493" s="44"/>
      <c r="I493" s="44"/>
      <c r="N493" s="44"/>
    </row>
    <row r="494" spans="1:14" s="30" customFormat="1" ht="15">
      <c r="A494" s="6"/>
      <c r="B494" s="6"/>
      <c r="C494" s="6"/>
      <c r="D494" s="7"/>
      <c r="E494" s="7"/>
      <c r="F494" s="7"/>
      <c r="H494" s="44"/>
      <c r="I494" s="44"/>
      <c r="N494" s="44"/>
    </row>
    <row r="495" spans="1:14" s="30" customFormat="1" ht="15">
      <c r="A495" s="6"/>
      <c r="B495" s="6"/>
      <c r="C495" s="6"/>
      <c r="D495" s="7"/>
      <c r="E495" s="7"/>
      <c r="F495" s="7"/>
      <c r="H495" s="44"/>
      <c r="I495" s="44"/>
      <c r="N495" s="44"/>
    </row>
    <row r="496" spans="1:14" s="30" customFormat="1" ht="15">
      <c r="A496" s="6"/>
      <c r="B496" s="6"/>
      <c r="C496" s="6"/>
      <c r="D496" s="7"/>
      <c r="E496" s="7"/>
      <c r="F496" s="7"/>
      <c r="H496" s="44"/>
      <c r="I496" s="44"/>
      <c r="N496" s="44"/>
    </row>
    <row r="497" spans="1:14" s="30" customFormat="1" ht="15">
      <c r="A497" s="6"/>
      <c r="B497" s="6"/>
      <c r="C497" s="6"/>
      <c r="D497" s="7"/>
      <c r="E497" s="7"/>
      <c r="F497" s="7"/>
      <c r="H497" s="44"/>
      <c r="I497" s="44"/>
      <c r="N497" s="44"/>
    </row>
    <row r="498" spans="1:14" s="30" customFormat="1" ht="15">
      <c r="A498" s="6"/>
      <c r="B498" s="6"/>
      <c r="C498" s="6"/>
      <c r="D498" s="7"/>
      <c r="E498" s="7"/>
      <c r="F498" s="7"/>
      <c r="H498" s="44"/>
      <c r="I498" s="44"/>
      <c r="N498" s="44"/>
    </row>
    <row r="499" spans="1:14" s="30" customFormat="1" ht="15">
      <c r="A499" s="6"/>
      <c r="B499" s="6"/>
      <c r="C499" s="6"/>
      <c r="D499" s="7"/>
      <c r="E499" s="7"/>
      <c r="F499" s="7"/>
      <c r="H499" s="44"/>
      <c r="I499" s="44"/>
      <c r="N499" s="44"/>
    </row>
    <row r="500" spans="1:14" s="30" customFormat="1" ht="15">
      <c r="A500" s="6"/>
      <c r="B500" s="6"/>
      <c r="C500" s="6"/>
      <c r="D500" s="7"/>
      <c r="E500" s="7"/>
      <c r="F500" s="7"/>
      <c r="H500" s="44"/>
      <c r="I500" s="44"/>
      <c r="N500" s="44"/>
    </row>
    <row r="501" spans="1:14" s="30" customFormat="1" ht="15">
      <c r="A501" s="6"/>
      <c r="B501" s="6"/>
      <c r="C501" s="6"/>
      <c r="D501" s="7"/>
      <c r="E501" s="7"/>
      <c r="F501" s="7"/>
      <c r="H501" s="44"/>
      <c r="I501" s="44"/>
      <c r="N501" s="44"/>
    </row>
    <row r="502" spans="1:14" s="30" customFormat="1" ht="15">
      <c r="A502" s="6"/>
      <c r="B502" s="6"/>
      <c r="C502" s="6"/>
      <c r="D502" s="7"/>
      <c r="E502" s="7"/>
      <c r="F502" s="7"/>
      <c r="H502" s="44"/>
      <c r="I502" s="44"/>
      <c r="N502" s="44"/>
    </row>
    <row r="503" spans="1:14" s="30" customFormat="1" ht="15">
      <c r="A503" s="6"/>
      <c r="B503" s="6"/>
      <c r="C503" s="6"/>
      <c r="D503" s="7"/>
      <c r="E503" s="7"/>
      <c r="F503" s="7"/>
      <c r="H503" s="44"/>
      <c r="I503" s="44"/>
      <c r="N503" s="44"/>
    </row>
    <row r="504" spans="1:14" s="30" customFormat="1" ht="15">
      <c r="A504" s="6"/>
      <c r="B504" s="6"/>
      <c r="C504" s="6"/>
      <c r="D504" s="7"/>
      <c r="E504" s="7"/>
      <c r="F504" s="7"/>
      <c r="H504" s="44"/>
      <c r="I504" s="44"/>
      <c r="N504" s="44"/>
    </row>
    <row r="505" spans="1:14" s="30" customFormat="1" ht="15">
      <c r="A505" s="6"/>
      <c r="B505" s="6"/>
      <c r="C505" s="6"/>
      <c r="D505" s="7"/>
      <c r="E505" s="7"/>
      <c r="F505" s="7"/>
      <c r="H505" s="44"/>
      <c r="I505" s="44"/>
      <c r="N505" s="44"/>
    </row>
    <row r="506" spans="1:14" s="30" customFormat="1" ht="15">
      <c r="A506" s="6"/>
      <c r="B506" s="6"/>
      <c r="C506" s="6"/>
      <c r="D506" s="7"/>
      <c r="E506" s="7"/>
      <c r="F506" s="7"/>
      <c r="H506" s="44"/>
      <c r="I506" s="44"/>
      <c r="N506" s="44"/>
    </row>
    <row r="507" spans="1:14" s="30" customFormat="1" ht="15">
      <c r="A507" s="6"/>
      <c r="B507" s="6"/>
      <c r="C507" s="6"/>
      <c r="D507" s="7"/>
      <c r="E507" s="7"/>
      <c r="F507" s="7"/>
      <c r="H507" s="44"/>
      <c r="I507" s="44"/>
      <c r="N507" s="44"/>
    </row>
    <row r="508" spans="1:14" s="30" customFormat="1" ht="15">
      <c r="A508" s="6"/>
      <c r="B508" s="6"/>
      <c r="C508" s="6"/>
      <c r="D508" s="7"/>
      <c r="E508" s="7"/>
      <c r="F508" s="7"/>
      <c r="H508" s="44"/>
      <c r="I508" s="44"/>
      <c r="N508" s="44"/>
    </row>
    <row r="509" spans="1:14" s="30" customFormat="1" ht="15">
      <c r="A509" s="6"/>
      <c r="B509" s="6"/>
      <c r="C509" s="6"/>
      <c r="D509" s="7"/>
      <c r="E509" s="7"/>
      <c r="F509" s="7"/>
      <c r="H509" s="44"/>
      <c r="I509" s="44"/>
      <c r="N509" s="44"/>
    </row>
    <row r="510" spans="1:14" s="30" customFormat="1" ht="15">
      <c r="A510" s="6"/>
      <c r="B510" s="6"/>
      <c r="C510" s="6"/>
      <c r="D510" s="7"/>
      <c r="E510" s="7"/>
      <c r="F510" s="7"/>
      <c r="H510" s="44"/>
      <c r="I510" s="44"/>
      <c r="N510" s="44"/>
    </row>
    <row r="511" spans="1:14" s="30" customFormat="1" ht="15">
      <c r="A511" s="6"/>
      <c r="B511" s="6"/>
      <c r="C511" s="6"/>
      <c r="D511" s="7"/>
      <c r="E511" s="7"/>
      <c r="F511" s="7"/>
      <c r="H511" s="44"/>
      <c r="I511" s="44"/>
      <c r="N511" s="44"/>
    </row>
    <row r="512" spans="1:14" s="30" customFormat="1" ht="15">
      <c r="A512" s="6"/>
      <c r="B512" s="6"/>
      <c r="C512" s="6"/>
      <c r="D512" s="7"/>
      <c r="E512" s="7"/>
      <c r="F512" s="7"/>
      <c r="H512" s="44"/>
      <c r="I512" s="44"/>
      <c r="N512" s="44"/>
    </row>
    <row r="513" spans="1:14" s="30" customFormat="1" ht="15">
      <c r="A513" s="6"/>
      <c r="B513" s="6"/>
      <c r="C513" s="6"/>
      <c r="D513" s="7"/>
      <c r="E513" s="7"/>
      <c r="F513" s="7"/>
      <c r="H513" s="44"/>
      <c r="I513" s="44"/>
      <c r="N513" s="44"/>
    </row>
    <row r="514" spans="1:14" s="30" customFormat="1" ht="15">
      <c r="A514" s="6"/>
      <c r="B514" s="6"/>
      <c r="C514" s="6"/>
      <c r="D514" s="7"/>
      <c r="E514" s="7"/>
      <c r="F514" s="7"/>
      <c r="H514" s="44"/>
      <c r="I514" s="44"/>
      <c r="N514" s="44"/>
    </row>
    <row r="515" spans="1:14" s="30" customFormat="1" ht="15">
      <c r="A515" s="6"/>
      <c r="B515" s="6"/>
      <c r="C515" s="6"/>
      <c r="D515" s="7"/>
      <c r="E515" s="7"/>
      <c r="F515" s="7"/>
      <c r="H515" s="44"/>
      <c r="I515" s="44"/>
      <c r="N515" s="44"/>
    </row>
    <row r="516" spans="1:14" s="30" customFormat="1" ht="15">
      <c r="A516" s="6"/>
      <c r="B516" s="6"/>
      <c r="C516" s="6"/>
      <c r="D516" s="7"/>
      <c r="E516" s="7"/>
      <c r="F516" s="7"/>
      <c r="H516" s="44"/>
      <c r="I516" s="44"/>
      <c r="N516" s="44"/>
    </row>
    <row r="517" spans="1:14" s="30" customFormat="1" ht="15">
      <c r="A517" s="6"/>
      <c r="B517" s="6"/>
      <c r="C517" s="6"/>
      <c r="D517" s="7"/>
      <c r="E517" s="7"/>
      <c r="F517" s="7"/>
      <c r="H517" s="44"/>
      <c r="I517" s="44"/>
      <c r="N517" s="44"/>
    </row>
    <row r="518" spans="1:14" s="30" customFormat="1" ht="15">
      <c r="A518" s="6"/>
      <c r="B518" s="6"/>
      <c r="C518" s="6"/>
      <c r="D518" s="7"/>
      <c r="E518" s="7"/>
      <c r="F518" s="7"/>
      <c r="H518" s="44"/>
      <c r="I518" s="44"/>
      <c r="N518" s="44"/>
    </row>
    <row r="519" spans="1:14" s="30" customFormat="1" ht="15">
      <c r="A519" s="6"/>
      <c r="B519" s="6"/>
      <c r="C519" s="6"/>
      <c r="D519" s="7"/>
      <c r="E519" s="7"/>
      <c r="F519" s="7"/>
      <c r="H519" s="44"/>
      <c r="I519" s="44"/>
      <c r="N519" s="44"/>
    </row>
    <row r="520" spans="1:14" s="30" customFormat="1" ht="15">
      <c r="A520" s="6"/>
      <c r="B520" s="6"/>
      <c r="C520" s="6"/>
      <c r="D520" s="7"/>
      <c r="E520" s="7"/>
      <c r="F520" s="7"/>
      <c r="H520" s="44"/>
      <c r="I520" s="44"/>
      <c r="N520" s="44"/>
    </row>
    <row r="521" spans="1:14" s="30" customFormat="1" ht="15">
      <c r="A521" s="6"/>
      <c r="B521" s="6"/>
      <c r="C521" s="6"/>
      <c r="D521" s="7"/>
      <c r="E521" s="7"/>
      <c r="F521" s="7"/>
      <c r="H521" s="44"/>
      <c r="I521" s="44"/>
      <c r="N521" s="44"/>
    </row>
    <row r="522" spans="1:14" s="30" customFormat="1" ht="15">
      <c r="A522" s="6"/>
      <c r="B522" s="6"/>
      <c r="C522" s="6"/>
      <c r="D522" s="7"/>
      <c r="E522" s="7"/>
      <c r="F522" s="7"/>
      <c r="H522" s="44"/>
      <c r="I522" s="44"/>
      <c r="N522" s="44"/>
    </row>
    <row r="523" spans="1:14" s="30" customFormat="1" ht="15">
      <c r="A523" s="6"/>
      <c r="B523" s="6"/>
      <c r="C523" s="6"/>
      <c r="D523" s="7"/>
      <c r="E523" s="7"/>
      <c r="F523" s="7"/>
      <c r="H523" s="44"/>
      <c r="I523" s="44"/>
      <c r="N523" s="44"/>
    </row>
    <row r="524" spans="1:14" s="30" customFormat="1" ht="15">
      <c r="A524" s="6"/>
      <c r="B524" s="6"/>
      <c r="C524" s="6"/>
      <c r="D524" s="7"/>
      <c r="E524" s="7"/>
      <c r="F524" s="7"/>
      <c r="H524" s="44"/>
      <c r="I524" s="44"/>
      <c r="N524" s="44"/>
    </row>
    <row r="525" spans="1:14" s="30" customFormat="1" ht="15">
      <c r="A525" s="6"/>
      <c r="B525" s="6"/>
      <c r="C525" s="6"/>
      <c r="D525" s="7"/>
      <c r="E525" s="7"/>
      <c r="F525" s="7"/>
      <c r="H525" s="44"/>
      <c r="I525" s="44"/>
      <c r="N525" s="44"/>
    </row>
    <row r="526" spans="1:14" s="30" customFormat="1" ht="15">
      <c r="A526" s="6"/>
      <c r="B526" s="6"/>
      <c r="C526" s="6"/>
      <c r="D526" s="7"/>
      <c r="E526" s="7"/>
      <c r="F526" s="7"/>
      <c r="H526" s="44"/>
      <c r="I526" s="44"/>
      <c r="N526" s="44"/>
    </row>
    <row r="527" spans="1:14" s="30" customFormat="1" ht="15">
      <c r="A527" s="6"/>
      <c r="B527" s="6"/>
      <c r="C527" s="6"/>
      <c r="D527" s="7"/>
      <c r="E527" s="7"/>
      <c r="F527" s="7"/>
      <c r="H527" s="44"/>
      <c r="I527" s="44"/>
      <c r="N527" s="44"/>
    </row>
    <row r="528" spans="1:14" s="30" customFormat="1" ht="15">
      <c r="A528" s="6"/>
      <c r="B528" s="6"/>
      <c r="C528" s="6"/>
      <c r="D528" s="7"/>
      <c r="E528" s="7"/>
      <c r="F528" s="7"/>
      <c r="H528" s="44"/>
      <c r="I528" s="44"/>
      <c r="N528" s="44"/>
    </row>
    <row r="529" spans="1:14" s="30" customFormat="1" ht="15">
      <c r="A529" s="6"/>
      <c r="B529" s="6"/>
      <c r="C529" s="6"/>
      <c r="D529" s="7"/>
      <c r="E529" s="7"/>
      <c r="F529" s="7"/>
      <c r="H529" s="44"/>
      <c r="I529" s="44"/>
      <c r="N529" s="44"/>
    </row>
    <row r="530" spans="1:14" s="30" customFormat="1" ht="15">
      <c r="A530" s="6"/>
      <c r="B530" s="6"/>
      <c r="C530" s="6"/>
      <c r="D530" s="7"/>
      <c r="E530" s="7"/>
      <c r="F530" s="7"/>
      <c r="H530" s="44"/>
      <c r="I530" s="44"/>
      <c r="N530" s="44"/>
    </row>
    <row r="531" spans="1:14" s="30" customFormat="1" ht="15">
      <c r="A531" s="6"/>
      <c r="B531" s="6"/>
      <c r="C531" s="6"/>
      <c r="D531" s="7"/>
      <c r="E531" s="7"/>
      <c r="F531" s="7"/>
      <c r="H531" s="44"/>
      <c r="I531" s="44"/>
      <c r="N531" s="44"/>
    </row>
    <row r="532" spans="1:14" s="30" customFormat="1" ht="15">
      <c r="A532" s="6"/>
      <c r="B532" s="6"/>
      <c r="C532" s="6"/>
      <c r="D532" s="7"/>
      <c r="E532" s="7"/>
      <c r="F532" s="7"/>
      <c r="H532" s="44"/>
      <c r="I532" s="44"/>
      <c r="N532" s="44"/>
    </row>
    <row r="533" spans="1:14" s="30" customFormat="1" ht="15">
      <c r="A533" s="6"/>
      <c r="B533" s="6"/>
      <c r="C533" s="6"/>
      <c r="D533" s="7"/>
      <c r="E533" s="7"/>
      <c r="F533" s="7"/>
      <c r="H533" s="44"/>
      <c r="I533" s="44"/>
      <c r="N533" s="44"/>
    </row>
    <row r="534" spans="1:14" s="30" customFormat="1" ht="15">
      <c r="A534" s="6"/>
      <c r="B534" s="6"/>
      <c r="C534" s="6"/>
      <c r="D534" s="7"/>
      <c r="E534" s="7"/>
      <c r="F534" s="7"/>
      <c r="H534" s="44"/>
      <c r="I534" s="44"/>
      <c r="N534" s="44"/>
    </row>
    <row r="535" spans="1:14" s="30" customFormat="1" ht="15">
      <c r="A535" s="6"/>
      <c r="B535" s="6"/>
      <c r="C535" s="6"/>
      <c r="D535" s="7"/>
      <c r="E535" s="7"/>
      <c r="F535" s="7"/>
      <c r="H535" s="44"/>
      <c r="I535" s="44"/>
      <c r="N535" s="44"/>
    </row>
    <row r="536" spans="1:14" s="30" customFormat="1" ht="15">
      <c r="A536" s="6"/>
      <c r="B536" s="6"/>
      <c r="C536" s="6"/>
      <c r="D536" s="7"/>
      <c r="E536" s="7"/>
      <c r="F536" s="7"/>
      <c r="H536" s="44"/>
      <c r="I536" s="44"/>
      <c r="N536" s="44"/>
    </row>
    <row r="537" spans="1:14" s="30" customFormat="1" ht="15">
      <c r="A537" s="6"/>
      <c r="B537" s="6"/>
      <c r="C537" s="6"/>
      <c r="D537" s="7"/>
      <c r="E537" s="7"/>
      <c r="F537" s="7"/>
      <c r="H537" s="44"/>
      <c r="I537" s="44"/>
      <c r="N537" s="44"/>
    </row>
    <row r="538" spans="1:14" s="30" customFormat="1" ht="15">
      <c r="A538" s="6"/>
      <c r="B538" s="6"/>
      <c r="C538" s="6"/>
      <c r="D538" s="7"/>
      <c r="E538" s="7"/>
      <c r="F538" s="7"/>
      <c r="H538" s="44"/>
      <c r="I538" s="44"/>
      <c r="N538" s="44"/>
    </row>
    <row r="539" spans="1:14" s="30" customFormat="1" ht="15">
      <c r="A539" s="6"/>
      <c r="B539" s="6"/>
      <c r="C539" s="6"/>
      <c r="D539" s="7"/>
      <c r="E539" s="7"/>
      <c r="F539" s="7"/>
      <c r="H539" s="44"/>
      <c r="I539" s="44"/>
      <c r="N539" s="44"/>
    </row>
    <row r="540" spans="1:14" s="30" customFormat="1" ht="15">
      <c r="A540" s="6"/>
      <c r="B540" s="6"/>
      <c r="C540" s="6"/>
      <c r="D540" s="7"/>
      <c r="E540" s="7"/>
      <c r="F540" s="7"/>
      <c r="H540" s="44"/>
      <c r="I540" s="44"/>
      <c r="N540" s="44"/>
    </row>
    <row r="541" spans="1:14" s="30" customFormat="1" ht="15">
      <c r="A541" s="6"/>
      <c r="B541" s="6"/>
      <c r="C541" s="6"/>
      <c r="D541" s="7"/>
      <c r="E541" s="7"/>
      <c r="F541" s="7"/>
      <c r="H541" s="44"/>
      <c r="I541" s="44"/>
      <c r="N541" s="44"/>
    </row>
    <row r="542" spans="1:14" s="30" customFormat="1" ht="15">
      <c r="A542" s="6"/>
      <c r="B542" s="6"/>
      <c r="C542" s="6"/>
      <c r="D542" s="7"/>
      <c r="E542" s="7"/>
      <c r="F542" s="7"/>
      <c r="H542" s="44"/>
      <c r="I542" s="44"/>
      <c r="N542" s="44"/>
    </row>
    <row r="543" spans="1:14" s="30" customFormat="1" ht="15">
      <c r="A543" s="6"/>
      <c r="B543" s="6"/>
      <c r="C543" s="6"/>
      <c r="D543" s="7"/>
      <c r="E543" s="7"/>
      <c r="F543" s="7"/>
      <c r="H543" s="44"/>
      <c r="I543" s="44"/>
      <c r="N543" s="44"/>
    </row>
    <row r="544" spans="1:14" s="30" customFormat="1" ht="15">
      <c r="A544" s="6"/>
      <c r="B544" s="6"/>
      <c r="C544" s="6"/>
      <c r="D544" s="7"/>
      <c r="E544" s="7"/>
      <c r="F544" s="7"/>
      <c r="H544" s="44"/>
      <c r="I544" s="44"/>
      <c r="N544" s="44"/>
    </row>
    <row r="545" spans="1:14" s="30" customFormat="1" ht="15">
      <c r="A545" s="6"/>
      <c r="B545" s="6"/>
      <c r="C545" s="6"/>
      <c r="D545" s="7"/>
      <c r="E545" s="7"/>
      <c r="F545" s="7"/>
      <c r="H545" s="44"/>
      <c r="I545" s="44"/>
      <c r="N545" s="44"/>
    </row>
    <row r="546" spans="1:14" s="30" customFormat="1" ht="15">
      <c r="A546" s="6"/>
      <c r="B546" s="6"/>
      <c r="C546" s="6"/>
      <c r="D546" s="7"/>
      <c r="E546" s="7"/>
      <c r="F546" s="7"/>
      <c r="H546" s="44"/>
      <c r="I546" s="44"/>
      <c r="N546" s="44"/>
    </row>
    <row r="547" spans="1:14" s="30" customFormat="1" ht="15">
      <c r="A547" s="6"/>
      <c r="B547" s="6"/>
      <c r="C547" s="6"/>
      <c r="D547" s="7"/>
      <c r="E547" s="7"/>
      <c r="F547" s="7"/>
      <c r="H547" s="44"/>
      <c r="I547" s="44"/>
      <c r="N547" s="44"/>
    </row>
    <row r="548" spans="1:14" s="30" customFormat="1" ht="15">
      <c r="A548" s="6"/>
      <c r="B548" s="6"/>
      <c r="C548" s="6"/>
      <c r="D548" s="7"/>
      <c r="E548" s="7"/>
      <c r="F548" s="7"/>
      <c r="H548" s="44"/>
      <c r="I548" s="44"/>
      <c r="N548" s="44"/>
    </row>
    <row r="549" spans="1:14" s="30" customFormat="1" ht="15">
      <c r="A549" s="6"/>
      <c r="B549" s="6"/>
      <c r="C549" s="6"/>
      <c r="D549" s="7"/>
      <c r="E549" s="7"/>
      <c r="F549" s="7"/>
      <c r="H549" s="44"/>
      <c r="I549" s="44"/>
      <c r="N549" s="44"/>
    </row>
    <row r="550" spans="1:14" s="30" customFormat="1" ht="15">
      <c r="A550" s="6"/>
      <c r="B550" s="6"/>
      <c r="C550" s="6"/>
      <c r="D550" s="7"/>
      <c r="E550" s="7"/>
      <c r="F550" s="7"/>
      <c r="H550" s="44"/>
      <c r="I550" s="44"/>
      <c r="N550" s="44"/>
    </row>
    <row r="551" spans="1:14" s="30" customFormat="1" ht="15">
      <c r="A551" s="6"/>
      <c r="B551" s="6"/>
      <c r="C551" s="6"/>
      <c r="D551" s="7"/>
      <c r="E551" s="7"/>
      <c r="F551" s="7"/>
      <c r="H551" s="44"/>
      <c r="I551" s="44"/>
      <c r="N551" s="44"/>
    </row>
    <row r="552" spans="1:14" s="30" customFormat="1" ht="15">
      <c r="A552" s="6"/>
      <c r="B552" s="6"/>
      <c r="C552" s="6"/>
      <c r="D552" s="7"/>
      <c r="E552" s="7"/>
      <c r="F552" s="7"/>
      <c r="H552" s="44"/>
      <c r="I552" s="44"/>
      <c r="N552" s="44"/>
    </row>
    <row r="553" spans="1:14" s="30" customFormat="1" ht="15">
      <c r="A553" s="6"/>
      <c r="B553" s="6"/>
      <c r="C553" s="6"/>
      <c r="D553" s="7"/>
      <c r="E553" s="7"/>
      <c r="F553" s="7"/>
      <c r="H553" s="44"/>
      <c r="I553" s="44"/>
      <c r="N553" s="44"/>
    </row>
    <row r="554" spans="1:14" s="30" customFormat="1" ht="15">
      <c r="A554" s="6"/>
      <c r="B554" s="6"/>
      <c r="C554" s="6"/>
      <c r="D554" s="7"/>
      <c r="E554" s="7"/>
      <c r="F554" s="7"/>
      <c r="H554" s="44"/>
      <c r="I554" s="44"/>
      <c r="N554" s="44"/>
    </row>
    <row r="555" spans="1:14" s="30" customFormat="1" ht="15">
      <c r="A555" s="6"/>
      <c r="B555" s="6"/>
      <c r="C555" s="6"/>
      <c r="D555" s="7"/>
      <c r="E555" s="7"/>
      <c r="F555" s="7"/>
      <c r="H555" s="44"/>
      <c r="I555" s="44"/>
      <c r="N555" s="44"/>
    </row>
    <row r="556" spans="1:14" s="30" customFormat="1" ht="15">
      <c r="A556" s="6"/>
      <c r="B556" s="6"/>
      <c r="C556" s="6"/>
      <c r="D556" s="7"/>
      <c r="E556" s="7"/>
      <c r="F556" s="7"/>
      <c r="H556" s="44"/>
      <c r="I556" s="44"/>
      <c r="N556" s="44"/>
    </row>
    <row r="557" spans="1:14" s="30" customFormat="1" ht="15">
      <c r="A557" s="6"/>
      <c r="B557" s="6"/>
      <c r="C557" s="6"/>
      <c r="D557" s="7"/>
      <c r="E557" s="7"/>
      <c r="F557" s="7"/>
      <c r="H557" s="44"/>
      <c r="I557" s="44"/>
      <c r="N557" s="44"/>
    </row>
    <row r="558" spans="1:14" s="30" customFormat="1" ht="15">
      <c r="A558" s="6"/>
      <c r="B558" s="6"/>
      <c r="C558" s="6"/>
      <c r="D558" s="7"/>
      <c r="E558" s="7"/>
      <c r="F558" s="7"/>
      <c r="H558" s="44"/>
      <c r="I558" s="44"/>
      <c r="N558" s="44"/>
    </row>
    <row r="559" spans="1:14" s="30" customFormat="1" ht="15">
      <c r="A559" s="6"/>
      <c r="B559" s="6"/>
      <c r="C559" s="6"/>
      <c r="D559" s="7"/>
      <c r="E559" s="7"/>
      <c r="F559" s="7"/>
      <c r="H559" s="44"/>
      <c r="I559" s="44"/>
      <c r="N559" s="44"/>
    </row>
    <row r="560" spans="1:14" s="30" customFormat="1" ht="15">
      <c r="A560" s="6"/>
      <c r="B560" s="6"/>
      <c r="C560" s="6"/>
      <c r="D560" s="7"/>
      <c r="E560" s="7"/>
      <c r="F560" s="7"/>
      <c r="H560" s="44"/>
      <c r="I560" s="44"/>
      <c r="N560" s="44"/>
    </row>
    <row r="561" spans="1:14" s="30" customFormat="1" ht="15">
      <c r="A561" s="6"/>
      <c r="B561" s="6"/>
      <c r="C561" s="6"/>
      <c r="D561" s="7"/>
      <c r="E561" s="7"/>
      <c r="F561" s="7"/>
      <c r="H561" s="44"/>
      <c r="I561" s="44"/>
      <c r="N561" s="44"/>
    </row>
    <row r="562" spans="1:14" s="30" customFormat="1" ht="15">
      <c r="A562" s="6"/>
      <c r="B562" s="6"/>
      <c r="C562" s="6"/>
      <c r="D562" s="7"/>
      <c r="E562" s="7"/>
      <c r="F562" s="7"/>
      <c r="H562" s="44"/>
      <c r="I562" s="44"/>
      <c r="N562" s="44"/>
    </row>
    <row r="563" spans="1:14" s="30" customFormat="1" ht="15">
      <c r="A563" s="6"/>
      <c r="B563" s="6"/>
      <c r="C563" s="6"/>
      <c r="D563" s="7"/>
      <c r="E563" s="7"/>
      <c r="F563" s="7"/>
      <c r="H563" s="44"/>
      <c r="I563" s="44"/>
      <c r="N563" s="44"/>
    </row>
    <row r="564" spans="1:14" s="30" customFormat="1" ht="15">
      <c r="A564" s="6"/>
      <c r="B564" s="6"/>
      <c r="C564" s="6"/>
      <c r="D564" s="7"/>
      <c r="E564" s="7"/>
      <c r="F564" s="7"/>
      <c r="H564" s="44"/>
      <c r="I564" s="44"/>
      <c r="N564" s="44"/>
    </row>
    <row r="565" spans="1:14" s="30" customFormat="1" ht="15">
      <c r="A565" s="6"/>
      <c r="B565" s="6"/>
      <c r="C565" s="6"/>
      <c r="D565" s="7"/>
      <c r="E565" s="7"/>
      <c r="F565" s="7"/>
      <c r="H565" s="44"/>
      <c r="I565" s="44"/>
      <c r="N565" s="44"/>
    </row>
    <row r="566" spans="1:14" s="30" customFormat="1" ht="15">
      <c r="A566" s="6"/>
      <c r="B566" s="6"/>
      <c r="C566" s="6"/>
      <c r="D566" s="7"/>
      <c r="E566" s="7"/>
      <c r="F566" s="7"/>
      <c r="H566" s="44"/>
      <c r="I566" s="44"/>
      <c r="N566" s="44"/>
    </row>
    <row r="567" spans="1:14" s="30" customFormat="1" ht="15">
      <c r="A567" s="6"/>
      <c r="B567" s="6"/>
      <c r="C567" s="6"/>
      <c r="D567" s="7"/>
      <c r="E567" s="7"/>
      <c r="F567" s="7"/>
      <c r="H567" s="44"/>
      <c r="I567" s="44"/>
      <c r="N567" s="44"/>
    </row>
    <row r="568" spans="1:14" s="30" customFormat="1" ht="15">
      <c r="A568" s="6"/>
      <c r="B568" s="6"/>
      <c r="C568" s="6"/>
      <c r="D568" s="7"/>
      <c r="E568" s="7"/>
      <c r="F568" s="7"/>
      <c r="H568" s="44"/>
      <c r="I568" s="44"/>
      <c r="N568" s="44"/>
    </row>
    <row r="569" spans="1:14" s="30" customFormat="1" ht="15">
      <c r="A569" s="6"/>
      <c r="B569" s="6"/>
      <c r="C569" s="6"/>
      <c r="D569" s="7"/>
      <c r="E569" s="7"/>
      <c r="F569" s="7"/>
      <c r="H569" s="44"/>
      <c r="I569" s="44"/>
      <c r="N569" s="44"/>
    </row>
    <row r="570" spans="1:14" s="30" customFormat="1" ht="15">
      <c r="A570" s="6"/>
      <c r="B570" s="6"/>
      <c r="C570" s="6"/>
      <c r="D570" s="7"/>
      <c r="E570" s="7"/>
      <c r="F570" s="7"/>
      <c r="H570" s="44"/>
      <c r="I570" s="44"/>
      <c r="N570" s="44"/>
    </row>
    <row r="571" spans="1:14" s="30" customFormat="1" ht="15">
      <c r="A571" s="6"/>
      <c r="B571" s="6"/>
      <c r="C571" s="6"/>
      <c r="D571" s="7"/>
      <c r="E571" s="7"/>
      <c r="F571" s="7"/>
      <c r="H571" s="44"/>
      <c r="I571" s="44"/>
      <c r="N571" s="44"/>
    </row>
    <row r="572" spans="1:14" s="30" customFormat="1" ht="15">
      <c r="A572" s="6"/>
      <c r="B572" s="6"/>
      <c r="C572" s="6"/>
      <c r="D572" s="7"/>
      <c r="E572" s="7"/>
      <c r="F572" s="7"/>
      <c r="H572" s="44"/>
      <c r="I572" s="44"/>
      <c r="N572" s="44"/>
    </row>
    <row r="573" spans="1:14" s="30" customFormat="1" ht="15">
      <c r="A573" s="6"/>
      <c r="B573" s="6"/>
      <c r="C573" s="6"/>
      <c r="D573" s="7"/>
      <c r="E573" s="7"/>
      <c r="F573" s="7"/>
      <c r="H573" s="44"/>
      <c r="I573" s="44"/>
      <c r="N573" s="44"/>
    </row>
    <row r="574" spans="1:14" s="30" customFormat="1" ht="15">
      <c r="A574" s="6"/>
      <c r="B574" s="6"/>
      <c r="C574" s="6"/>
      <c r="D574" s="7"/>
      <c r="E574" s="7"/>
      <c r="F574" s="7"/>
      <c r="H574" s="44"/>
      <c r="I574" s="44"/>
      <c r="N574" s="44"/>
    </row>
    <row r="575" spans="1:14" s="30" customFormat="1" ht="15">
      <c r="A575" s="6"/>
      <c r="B575" s="6"/>
      <c r="C575" s="6"/>
      <c r="D575" s="7"/>
      <c r="E575" s="7"/>
      <c r="F575" s="7"/>
      <c r="H575" s="44"/>
      <c r="I575" s="44"/>
      <c r="N575" s="44"/>
    </row>
    <row r="576" spans="1:14" s="30" customFormat="1" ht="15">
      <c r="A576" s="6"/>
      <c r="B576" s="6"/>
      <c r="C576" s="6"/>
      <c r="D576" s="7"/>
      <c r="E576" s="7"/>
      <c r="F576" s="7"/>
      <c r="H576" s="44"/>
      <c r="I576" s="44"/>
      <c r="N576" s="44"/>
    </row>
    <row r="577" spans="1:14" s="30" customFormat="1" ht="15">
      <c r="A577" s="6"/>
      <c r="B577" s="6"/>
      <c r="C577" s="6"/>
      <c r="D577" s="7"/>
      <c r="E577" s="7"/>
      <c r="F577" s="7"/>
      <c r="H577" s="44"/>
      <c r="I577" s="44"/>
      <c r="N577" s="44"/>
    </row>
    <row r="578" spans="1:14" s="30" customFormat="1" ht="15">
      <c r="A578" s="6"/>
      <c r="B578" s="6"/>
      <c r="C578" s="6"/>
      <c r="D578" s="7"/>
      <c r="E578" s="7"/>
      <c r="F578" s="7"/>
      <c r="H578" s="44"/>
      <c r="I578" s="44"/>
      <c r="N578" s="44"/>
    </row>
    <row r="579" spans="1:14" s="30" customFormat="1" ht="15">
      <c r="A579" s="6"/>
      <c r="B579" s="6"/>
      <c r="C579" s="6"/>
      <c r="D579" s="7"/>
      <c r="E579" s="7"/>
      <c r="F579" s="7"/>
      <c r="H579" s="44"/>
      <c r="I579" s="44"/>
      <c r="N579" s="44"/>
    </row>
    <row r="580" spans="1:14" s="30" customFormat="1" ht="15">
      <c r="A580" s="6"/>
      <c r="B580" s="6"/>
      <c r="C580" s="6"/>
      <c r="D580" s="7"/>
      <c r="E580" s="7"/>
      <c r="F580" s="7"/>
      <c r="H580" s="44"/>
      <c r="I580" s="44"/>
      <c r="N580" s="44"/>
    </row>
    <row r="581" spans="1:14" s="30" customFormat="1" ht="15">
      <c r="A581" s="6"/>
      <c r="B581" s="6"/>
      <c r="C581" s="6"/>
      <c r="D581" s="7"/>
      <c r="E581" s="7"/>
      <c r="F581" s="7"/>
      <c r="H581" s="44"/>
      <c r="I581" s="44"/>
      <c r="N581" s="44"/>
    </row>
    <row r="582" spans="1:14" s="30" customFormat="1" ht="15">
      <c r="A582" s="6"/>
      <c r="B582" s="6"/>
      <c r="C582" s="6"/>
      <c r="D582" s="7"/>
      <c r="E582" s="7"/>
      <c r="F582" s="7"/>
      <c r="H582" s="44"/>
      <c r="I582" s="44"/>
      <c r="N582" s="44"/>
    </row>
    <row r="583" spans="1:14" s="30" customFormat="1" ht="15">
      <c r="A583" s="6"/>
      <c r="B583" s="6"/>
      <c r="C583" s="6"/>
      <c r="D583" s="7"/>
      <c r="E583" s="7"/>
      <c r="F583" s="7"/>
      <c r="H583" s="44"/>
      <c r="I583" s="44"/>
      <c r="N583" s="44"/>
    </row>
    <row r="584" spans="1:14" s="30" customFormat="1" ht="15">
      <c r="A584" s="6"/>
      <c r="B584" s="6"/>
      <c r="C584" s="6"/>
      <c r="D584" s="7"/>
      <c r="E584" s="7"/>
      <c r="F584" s="7"/>
      <c r="H584" s="44"/>
      <c r="I584" s="44"/>
      <c r="N584" s="44"/>
    </row>
    <row r="585" spans="1:14" s="30" customFormat="1" ht="15">
      <c r="A585" s="6"/>
      <c r="B585" s="6"/>
      <c r="C585" s="6"/>
      <c r="D585" s="7"/>
      <c r="E585" s="7"/>
      <c r="F585" s="7"/>
      <c r="H585" s="44"/>
      <c r="I585" s="44"/>
      <c r="N585" s="44"/>
    </row>
    <row r="586" spans="1:14" s="30" customFormat="1" ht="15">
      <c r="A586" s="6"/>
      <c r="B586" s="6"/>
      <c r="C586" s="6"/>
      <c r="D586" s="7"/>
      <c r="E586" s="7"/>
      <c r="F586" s="7"/>
      <c r="H586" s="44"/>
      <c r="I586" s="44"/>
      <c r="N586" s="44"/>
    </row>
    <row r="587" spans="1:14" s="30" customFormat="1" ht="15">
      <c r="A587" s="6"/>
      <c r="B587" s="6"/>
      <c r="C587" s="6"/>
      <c r="D587" s="7"/>
      <c r="E587" s="7"/>
      <c r="F587" s="7"/>
      <c r="H587" s="44"/>
      <c r="I587" s="44"/>
      <c r="N587" s="44"/>
    </row>
    <row r="588" spans="1:14" s="30" customFormat="1" ht="15">
      <c r="A588" s="6"/>
      <c r="B588" s="6"/>
      <c r="C588" s="6"/>
      <c r="D588" s="7"/>
      <c r="E588" s="7"/>
      <c r="F588" s="7"/>
      <c r="H588" s="44"/>
      <c r="I588" s="44"/>
      <c r="N588" s="44"/>
    </row>
    <row r="589" spans="1:14" s="30" customFormat="1" ht="15">
      <c r="A589" s="6"/>
      <c r="B589" s="6"/>
      <c r="C589" s="6"/>
      <c r="D589" s="7"/>
      <c r="E589" s="7"/>
      <c r="F589" s="7"/>
      <c r="H589" s="44"/>
      <c r="I589" s="44"/>
      <c r="N589" s="44"/>
    </row>
    <row r="590" spans="1:14" s="30" customFormat="1" ht="15">
      <c r="A590" s="6"/>
      <c r="B590" s="6"/>
      <c r="C590" s="6"/>
      <c r="D590" s="7"/>
      <c r="E590" s="7"/>
      <c r="F590" s="7"/>
      <c r="H590" s="44"/>
      <c r="I590" s="44"/>
      <c r="N590" s="44"/>
    </row>
    <row r="591" spans="1:14" s="30" customFormat="1" ht="15">
      <c r="A591" s="6"/>
      <c r="B591" s="6"/>
      <c r="C591" s="6"/>
      <c r="D591" s="7"/>
      <c r="E591" s="7"/>
      <c r="F591" s="7"/>
      <c r="H591" s="44"/>
      <c r="I591" s="44"/>
      <c r="N591" s="44"/>
    </row>
    <row r="592" spans="1:14" s="30" customFormat="1" ht="15">
      <c r="A592" s="6"/>
      <c r="B592" s="6"/>
      <c r="C592" s="6"/>
      <c r="D592" s="7"/>
      <c r="E592" s="7"/>
      <c r="F592" s="7"/>
      <c r="H592" s="44"/>
      <c r="I592" s="44"/>
      <c r="N592" s="44"/>
    </row>
    <row r="593" spans="1:14" s="30" customFormat="1" ht="15">
      <c r="A593" s="6"/>
      <c r="B593" s="6"/>
      <c r="C593" s="6"/>
      <c r="D593" s="7"/>
      <c r="E593" s="7"/>
      <c r="F593" s="7"/>
      <c r="H593" s="44"/>
      <c r="I593" s="44"/>
      <c r="N593" s="44"/>
    </row>
    <row r="594" spans="1:14" s="30" customFormat="1" ht="15">
      <c r="A594" s="6"/>
      <c r="B594" s="6"/>
      <c r="C594" s="6"/>
      <c r="D594" s="7"/>
      <c r="E594" s="7"/>
      <c r="F594" s="7"/>
      <c r="H594" s="44"/>
      <c r="I594" s="44"/>
      <c r="N594" s="44"/>
    </row>
    <row r="595" spans="1:14" s="30" customFormat="1" ht="15">
      <c r="A595" s="6"/>
      <c r="B595" s="6"/>
      <c r="C595" s="6"/>
      <c r="D595" s="7"/>
      <c r="E595" s="7"/>
      <c r="F595" s="7"/>
      <c r="H595" s="44"/>
      <c r="I595" s="44"/>
      <c r="N595" s="44"/>
    </row>
    <row r="596" spans="1:14" s="30" customFormat="1" ht="15">
      <c r="A596" s="6"/>
      <c r="B596" s="6"/>
      <c r="C596" s="6"/>
      <c r="D596" s="7"/>
      <c r="E596" s="7"/>
      <c r="F596" s="7"/>
      <c r="H596" s="44"/>
      <c r="I596" s="44"/>
      <c r="N596" s="44"/>
    </row>
    <row r="597" spans="1:14" s="30" customFormat="1" ht="15">
      <c r="A597" s="6"/>
      <c r="B597" s="6"/>
      <c r="C597" s="6"/>
      <c r="D597" s="7"/>
      <c r="E597" s="7"/>
      <c r="F597" s="7"/>
      <c r="H597" s="44"/>
      <c r="I597" s="44"/>
      <c r="N597" s="44"/>
    </row>
    <row r="598" spans="1:14" s="30" customFormat="1" ht="15">
      <c r="A598" s="6"/>
      <c r="B598" s="6"/>
      <c r="C598" s="6"/>
      <c r="D598" s="7"/>
      <c r="E598" s="7"/>
      <c r="F598" s="7"/>
      <c r="H598" s="44"/>
      <c r="I598" s="44"/>
      <c r="N598" s="44"/>
    </row>
    <row r="599" spans="1:14" s="30" customFormat="1" ht="15">
      <c r="A599" s="6"/>
      <c r="B599" s="6"/>
      <c r="C599" s="6"/>
      <c r="D599" s="7"/>
      <c r="E599" s="7"/>
      <c r="F599" s="7"/>
      <c r="H599" s="44"/>
      <c r="I599" s="44"/>
      <c r="N599" s="44"/>
    </row>
    <row r="600" spans="1:14" s="30" customFormat="1" ht="15">
      <c r="A600" s="6"/>
      <c r="B600" s="6"/>
      <c r="C600" s="6"/>
      <c r="D600" s="7"/>
      <c r="E600" s="7"/>
      <c r="F600" s="7"/>
      <c r="H600" s="44"/>
      <c r="I600" s="44"/>
      <c r="N600" s="44"/>
    </row>
    <row r="601" spans="1:14" s="30" customFormat="1" ht="15">
      <c r="A601" s="6"/>
      <c r="B601" s="6"/>
      <c r="C601" s="6"/>
      <c r="D601" s="7"/>
      <c r="E601" s="7"/>
      <c r="F601" s="7"/>
      <c r="H601" s="44"/>
      <c r="I601" s="44"/>
      <c r="N601" s="44"/>
    </row>
    <row r="602" spans="1:14" s="30" customFormat="1" ht="15">
      <c r="A602" s="6"/>
      <c r="B602" s="6"/>
      <c r="C602" s="6"/>
      <c r="D602" s="7"/>
      <c r="E602" s="7"/>
      <c r="F602" s="7"/>
      <c r="H602" s="44"/>
      <c r="I602" s="44"/>
      <c r="N602" s="44"/>
    </row>
    <row r="603" spans="1:14" s="30" customFormat="1" ht="15">
      <c r="A603" s="6"/>
      <c r="B603" s="6"/>
      <c r="C603" s="6"/>
      <c r="D603" s="7"/>
      <c r="E603" s="7"/>
      <c r="F603" s="7"/>
      <c r="H603" s="44"/>
      <c r="I603" s="44"/>
      <c r="N603" s="44"/>
    </row>
    <row r="604" spans="1:14" s="30" customFormat="1" ht="15">
      <c r="A604" s="6"/>
      <c r="B604" s="6"/>
      <c r="C604" s="6"/>
      <c r="D604" s="7"/>
      <c r="E604" s="7"/>
      <c r="F604" s="7"/>
      <c r="H604" s="44"/>
      <c r="I604" s="44"/>
      <c r="N604" s="44"/>
    </row>
    <row r="605" spans="1:14" s="30" customFormat="1" ht="15">
      <c r="A605" s="6"/>
      <c r="B605" s="6"/>
      <c r="C605" s="6"/>
      <c r="D605" s="7"/>
      <c r="E605" s="7"/>
      <c r="F605" s="7"/>
      <c r="H605" s="44"/>
      <c r="I605" s="44"/>
      <c r="N605" s="44"/>
    </row>
    <row r="606" spans="1:14" s="30" customFormat="1" ht="15">
      <c r="A606" s="6"/>
      <c r="B606" s="6"/>
      <c r="C606" s="6"/>
      <c r="D606" s="7"/>
      <c r="E606" s="7"/>
      <c r="F606" s="7"/>
      <c r="H606" s="44"/>
      <c r="I606" s="44"/>
      <c r="N606" s="44"/>
    </row>
    <row r="607" spans="1:14" s="30" customFormat="1" ht="15">
      <c r="A607" s="6"/>
      <c r="B607" s="6"/>
      <c r="C607" s="6"/>
      <c r="D607" s="7"/>
      <c r="E607" s="7"/>
      <c r="F607" s="7"/>
      <c r="H607" s="44"/>
      <c r="I607" s="44"/>
      <c r="N607" s="44"/>
    </row>
    <row r="608" spans="1:14" s="30" customFormat="1" ht="15">
      <c r="A608" s="6"/>
      <c r="B608" s="6"/>
      <c r="C608" s="6"/>
      <c r="D608" s="7"/>
      <c r="E608" s="7"/>
      <c r="F608" s="7"/>
      <c r="H608" s="44"/>
      <c r="I608" s="44"/>
      <c r="N608" s="44"/>
    </row>
    <row r="609" spans="1:14" s="30" customFormat="1" ht="15">
      <c r="A609" s="6"/>
      <c r="B609" s="6"/>
      <c r="C609" s="6"/>
      <c r="D609" s="7"/>
      <c r="E609" s="7"/>
      <c r="F609" s="7"/>
      <c r="H609" s="44"/>
      <c r="I609" s="44"/>
      <c r="N609" s="44"/>
    </row>
    <row r="610" spans="1:14" s="30" customFormat="1" ht="15">
      <c r="A610" s="6"/>
      <c r="B610" s="6"/>
      <c r="C610" s="6"/>
      <c r="D610" s="7"/>
      <c r="E610" s="7"/>
      <c r="F610" s="7"/>
      <c r="H610" s="44"/>
      <c r="I610" s="44"/>
      <c r="N610" s="44"/>
    </row>
    <row r="611" spans="1:14" s="30" customFormat="1" ht="15">
      <c r="A611" s="6"/>
      <c r="B611" s="6"/>
      <c r="C611" s="6"/>
      <c r="D611" s="7"/>
      <c r="E611" s="7"/>
      <c r="F611" s="7"/>
      <c r="H611" s="44"/>
      <c r="I611" s="44"/>
      <c r="N611" s="44"/>
    </row>
    <row r="612" spans="1:14" s="30" customFormat="1" ht="15">
      <c r="A612" s="6"/>
      <c r="B612" s="6"/>
      <c r="C612" s="6"/>
      <c r="D612" s="7"/>
      <c r="E612" s="7"/>
      <c r="F612" s="7"/>
      <c r="H612" s="44"/>
      <c r="I612" s="44"/>
      <c r="N612" s="44"/>
    </row>
    <row r="613" spans="1:14" s="30" customFormat="1" ht="15">
      <c r="A613" s="6"/>
      <c r="B613" s="6"/>
      <c r="C613" s="6"/>
      <c r="D613" s="7"/>
      <c r="E613" s="7"/>
      <c r="F613" s="7"/>
      <c r="H613" s="44"/>
      <c r="I613" s="44"/>
      <c r="N613" s="44"/>
    </row>
    <row r="614" spans="1:14" s="30" customFormat="1" ht="15">
      <c r="A614" s="6"/>
      <c r="B614" s="6"/>
      <c r="C614" s="6"/>
      <c r="D614" s="7"/>
      <c r="E614" s="7"/>
      <c r="F614" s="7"/>
      <c r="H614" s="44"/>
      <c r="I614" s="44"/>
      <c r="N614" s="44"/>
    </row>
    <row r="615" spans="1:14" s="30" customFormat="1" ht="15">
      <c r="A615" s="6"/>
      <c r="B615" s="6"/>
      <c r="C615" s="6"/>
      <c r="D615" s="7"/>
      <c r="E615" s="7"/>
      <c r="F615" s="7"/>
      <c r="H615" s="44"/>
      <c r="I615" s="44"/>
      <c r="N615" s="44"/>
    </row>
    <row r="616" spans="1:14" s="30" customFormat="1" ht="15">
      <c r="A616" s="6"/>
      <c r="B616" s="6"/>
      <c r="C616" s="6"/>
      <c r="D616" s="7"/>
      <c r="E616" s="7"/>
      <c r="F616" s="7"/>
      <c r="H616" s="44"/>
      <c r="I616" s="44"/>
      <c r="N616" s="44"/>
    </row>
    <row r="617" spans="1:14" s="30" customFormat="1" ht="15">
      <c r="A617" s="6"/>
      <c r="B617" s="6"/>
      <c r="C617" s="6"/>
      <c r="D617" s="7"/>
      <c r="E617" s="7"/>
      <c r="F617" s="7"/>
      <c r="H617" s="44"/>
      <c r="I617" s="44"/>
      <c r="N617" s="44"/>
    </row>
    <row r="618" spans="1:14" s="30" customFormat="1" ht="15">
      <c r="A618" s="6"/>
      <c r="B618" s="6"/>
      <c r="C618" s="6"/>
      <c r="D618" s="7"/>
      <c r="E618" s="7"/>
      <c r="F618" s="7"/>
      <c r="H618" s="44"/>
      <c r="I618" s="44"/>
      <c r="N618" s="44"/>
    </row>
    <row r="619" spans="1:14" s="30" customFormat="1" ht="15">
      <c r="A619" s="6"/>
      <c r="B619" s="6"/>
      <c r="C619" s="6"/>
      <c r="D619" s="7"/>
      <c r="E619" s="7"/>
      <c r="F619" s="7"/>
      <c r="H619" s="44"/>
      <c r="I619" s="44"/>
      <c r="N619" s="44"/>
    </row>
    <row r="620" spans="1:14" s="30" customFormat="1" ht="15">
      <c r="A620" s="6"/>
      <c r="B620" s="6"/>
      <c r="C620" s="6"/>
      <c r="D620" s="7"/>
      <c r="E620" s="7"/>
      <c r="F620" s="7"/>
      <c r="H620" s="44"/>
      <c r="I620" s="44"/>
      <c r="N620" s="44"/>
    </row>
    <row r="621" spans="1:14" s="30" customFormat="1" ht="15">
      <c r="A621" s="6"/>
      <c r="B621" s="6"/>
      <c r="C621" s="6"/>
      <c r="D621" s="7"/>
      <c r="E621" s="7"/>
      <c r="F621" s="7"/>
      <c r="H621" s="44"/>
      <c r="I621" s="44"/>
      <c r="N621" s="44"/>
    </row>
    <row r="622" spans="1:14" s="30" customFormat="1" ht="15">
      <c r="A622" s="6"/>
      <c r="B622" s="6"/>
      <c r="C622" s="6"/>
      <c r="D622" s="7"/>
      <c r="E622" s="7"/>
      <c r="F622" s="7"/>
      <c r="H622" s="44"/>
      <c r="I622" s="44"/>
      <c r="N622" s="44"/>
    </row>
    <row r="623" spans="1:14" s="30" customFormat="1" ht="15">
      <c r="A623" s="6"/>
      <c r="B623" s="6"/>
      <c r="C623" s="6"/>
      <c r="D623" s="7"/>
      <c r="E623" s="7"/>
      <c r="F623" s="7"/>
      <c r="H623" s="44"/>
      <c r="I623" s="44"/>
      <c r="N623" s="44"/>
    </row>
    <row r="624" spans="1:14" s="30" customFormat="1" ht="15">
      <c r="A624" s="6"/>
      <c r="B624" s="6"/>
      <c r="C624" s="6"/>
      <c r="D624" s="7"/>
      <c r="E624" s="7"/>
      <c r="F624" s="7"/>
      <c r="H624" s="44"/>
      <c r="I624" s="44"/>
      <c r="N624" s="44"/>
    </row>
    <row r="625" spans="1:14" s="30" customFormat="1" ht="15">
      <c r="A625" s="6"/>
      <c r="B625" s="6"/>
      <c r="C625" s="6"/>
      <c r="D625" s="7"/>
      <c r="E625" s="7"/>
      <c r="F625" s="7"/>
      <c r="H625" s="44"/>
      <c r="I625" s="44"/>
      <c r="N625" s="44"/>
    </row>
    <row r="626" spans="1:14" s="30" customFormat="1" ht="15">
      <c r="A626" s="6"/>
      <c r="B626" s="6"/>
      <c r="C626" s="6"/>
      <c r="D626" s="7"/>
      <c r="E626" s="7"/>
      <c r="F626" s="7"/>
      <c r="H626" s="44"/>
      <c r="I626" s="44"/>
      <c r="N626" s="44"/>
    </row>
    <row r="627" spans="1:14" s="30" customFormat="1" ht="15">
      <c r="A627" s="6"/>
      <c r="B627" s="6"/>
      <c r="C627" s="6"/>
      <c r="D627" s="7"/>
      <c r="E627" s="7"/>
      <c r="F627" s="7"/>
      <c r="H627" s="44"/>
      <c r="I627" s="44"/>
      <c r="N627" s="44"/>
    </row>
    <row r="628" spans="1:14" s="30" customFormat="1" ht="15">
      <c r="A628" s="6"/>
      <c r="B628" s="6"/>
      <c r="C628" s="6"/>
      <c r="D628" s="7"/>
      <c r="E628" s="7"/>
      <c r="F628" s="7"/>
      <c r="H628" s="44"/>
      <c r="I628" s="44"/>
      <c r="N628" s="44"/>
    </row>
    <row r="629" spans="1:14" s="30" customFormat="1" ht="15">
      <c r="A629" s="6"/>
      <c r="B629" s="6"/>
      <c r="C629" s="6"/>
      <c r="D629" s="7"/>
      <c r="E629" s="7"/>
      <c r="F629" s="7"/>
      <c r="H629" s="44"/>
      <c r="I629" s="44"/>
      <c r="N629" s="44"/>
    </row>
    <row r="630" spans="1:14" s="30" customFormat="1" ht="15">
      <c r="A630" s="6"/>
      <c r="B630" s="6"/>
      <c r="C630" s="6"/>
      <c r="D630" s="7"/>
      <c r="E630" s="7"/>
      <c r="F630" s="7"/>
      <c r="H630" s="44"/>
      <c r="I630" s="44"/>
      <c r="N630" s="44"/>
    </row>
    <row r="631" spans="1:14" s="30" customFormat="1" ht="15">
      <c r="A631" s="6"/>
      <c r="B631" s="6"/>
      <c r="C631" s="6"/>
      <c r="D631" s="7"/>
      <c r="E631" s="7"/>
      <c r="F631" s="7"/>
      <c r="H631" s="44"/>
      <c r="I631" s="44"/>
      <c r="N631" s="44"/>
    </row>
    <row r="632" spans="1:14" s="30" customFormat="1" ht="15">
      <c r="A632" s="6"/>
      <c r="B632" s="6"/>
      <c r="C632" s="6"/>
      <c r="D632" s="7"/>
      <c r="E632" s="7"/>
      <c r="F632" s="7"/>
      <c r="H632" s="44"/>
      <c r="I632" s="44"/>
      <c r="N632" s="44"/>
    </row>
    <row r="633" spans="1:14" s="30" customFormat="1" ht="15">
      <c r="A633" s="6"/>
      <c r="B633" s="6"/>
      <c r="C633" s="6"/>
      <c r="D633" s="7"/>
      <c r="E633" s="7"/>
      <c r="F633" s="7"/>
      <c r="H633" s="44"/>
      <c r="I633" s="44"/>
      <c r="N633" s="44"/>
    </row>
    <row r="634" spans="1:14" s="30" customFormat="1" ht="15">
      <c r="A634" s="6"/>
      <c r="B634" s="6"/>
      <c r="C634" s="6"/>
      <c r="D634" s="7"/>
      <c r="E634" s="7"/>
      <c r="F634" s="7"/>
      <c r="H634" s="44"/>
      <c r="I634" s="44"/>
      <c r="N634" s="44"/>
    </row>
    <row r="635" spans="1:14" s="30" customFormat="1" ht="15">
      <c r="A635" s="6"/>
      <c r="B635" s="6"/>
      <c r="C635" s="6"/>
      <c r="D635" s="7"/>
      <c r="E635" s="7"/>
      <c r="F635" s="7"/>
      <c r="H635" s="44"/>
      <c r="I635" s="44"/>
      <c r="N635" s="44"/>
    </row>
    <row r="636" spans="1:14" s="30" customFormat="1" ht="15">
      <c r="A636" s="6"/>
      <c r="B636" s="6"/>
      <c r="C636" s="6"/>
      <c r="D636" s="7"/>
      <c r="E636" s="7"/>
      <c r="F636" s="7"/>
      <c r="H636" s="44"/>
      <c r="I636" s="44"/>
      <c r="N636" s="44"/>
    </row>
    <row r="637" spans="1:14" s="30" customFormat="1" ht="15">
      <c r="A637" s="6"/>
      <c r="B637" s="6"/>
      <c r="C637" s="6"/>
      <c r="D637" s="7"/>
      <c r="E637" s="7"/>
      <c r="F637" s="7"/>
      <c r="H637" s="44"/>
      <c r="I637" s="44"/>
      <c r="N637" s="44"/>
    </row>
    <row r="638" spans="1:14" s="30" customFormat="1" ht="15">
      <c r="A638" s="6"/>
      <c r="B638" s="6"/>
      <c r="C638" s="6"/>
      <c r="D638" s="7"/>
      <c r="E638" s="7"/>
      <c r="F638" s="7"/>
      <c r="H638" s="44"/>
      <c r="I638" s="44"/>
      <c r="N638" s="44"/>
    </row>
    <row r="639" spans="1:14" s="30" customFormat="1" ht="15">
      <c r="A639" s="6"/>
      <c r="B639" s="6"/>
      <c r="C639" s="6"/>
      <c r="D639" s="7"/>
      <c r="E639" s="7"/>
      <c r="F639" s="7"/>
      <c r="H639" s="44"/>
      <c r="I639" s="44"/>
      <c r="N639" s="44"/>
    </row>
    <row r="640" spans="1:14" s="30" customFormat="1" ht="15">
      <c r="A640" s="6"/>
      <c r="B640" s="6"/>
      <c r="C640" s="6"/>
      <c r="D640" s="7"/>
      <c r="E640" s="7"/>
      <c r="F640" s="7"/>
      <c r="H640" s="44"/>
      <c r="I640" s="44"/>
      <c r="N640" s="44"/>
    </row>
    <row r="641" spans="1:14" s="30" customFormat="1" ht="15">
      <c r="A641" s="6"/>
      <c r="B641" s="6"/>
      <c r="C641" s="6"/>
      <c r="D641" s="7"/>
      <c r="E641" s="7"/>
      <c r="F641" s="7"/>
      <c r="H641" s="44"/>
      <c r="I641" s="44"/>
      <c r="N641" s="44"/>
    </row>
    <row r="642" spans="1:14" s="30" customFormat="1" ht="15">
      <c r="A642" s="6"/>
      <c r="B642" s="6"/>
      <c r="C642" s="6"/>
      <c r="D642" s="7"/>
      <c r="E642" s="7"/>
      <c r="F642" s="7"/>
      <c r="H642" s="44"/>
      <c r="I642" s="44"/>
      <c r="N642" s="44"/>
    </row>
    <row r="643" spans="1:14" s="30" customFormat="1" ht="15">
      <c r="A643" s="6"/>
      <c r="B643" s="6"/>
      <c r="C643" s="6"/>
      <c r="D643" s="7"/>
      <c r="E643" s="7"/>
      <c r="F643" s="7"/>
      <c r="H643" s="44"/>
      <c r="I643" s="44"/>
      <c r="N643" s="44"/>
    </row>
    <row r="644" spans="1:14" s="30" customFormat="1" ht="15">
      <c r="A644" s="6"/>
      <c r="B644" s="6"/>
      <c r="C644" s="6"/>
      <c r="D644" s="7"/>
      <c r="E644" s="7"/>
      <c r="F644" s="7"/>
      <c r="H644" s="44"/>
      <c r="I644" s="44"/>
      <c r="N644" s="44"/>
    </row>
    <row r="645" spans="1:14" s="30" customFormat="1" ht="15">
      <c r="A645" s="6"/>
      <c r="B645" s="6"/>
      <c r="C645" s="6"/>
      <c r="D645" s="7"/>
      <c r="E645" s="7"/>
      <c r="F645" s="7"/>
      <c r="H645" s="44"/>
      <c r="I645" s="44"/>
      <c r="N645" s="44"/>
    </row>
    <row r="646" spans="1:14" s="30" customFormat="1" ht="15">
      <c r="A646" s="6"/>
      <c r="B646" s="6"/>
      <c r="C646" s="6"/>
      <c r="D646" s="7"/>
      <c r="E646" s="7"/>
      <c r="F646" s="7"/>
      <c r="H646" s="44"/>
      <c r="I646" s="44"/>
      <c r="N646" s="44"/>
    </row>
    <row r="647" spans="1:14" s="30" customFormat="1" ht="15">
      <c r="A647" s="6"/>
      <c r="B647" s="6"/>
      <c r="C647" s="6"/>
      <c r="D647" s="7"/>
      <c r="E647" s="7"/>
      <c r="F647" s="7"/>
      <c r="H647" s="44"/>
      <c r="I647" s="44"/>
      <c r="N647" s="44"/>
    </row>
    <row r="648" spans="1:14" s="30" customFormat="1" ht="15">
      <c r="A648" s="6"/>
      <c r="B648" s="6"/>
      <c r="C648" s="6"/>
      <c r="D648" s="7"/>
      <c r="E648" s="7"/>
      <c r="F648" s="7"/>
      <c r="H648" s="44"/>
      <c r="I648" s="44"/>
      <c r="N648" s="44"/>
    </row>
    <row r="649" spans="1:14" s="30" customFormat="1" ht="15">
      <c r="A649" s="6"/>
      <c r="B649" s="6"/>
      <c r="C649" s="6"/>
      <c r="D649" s="7"/>
      <c r="E649" s="7"/>
      <c r="F649" s="7"/>
      <c r="H649" s="44"/>
      <c r="I649" s="44"/>
      <c r="N649" s="44"/>
    </row>
    <row r="650" spans="1:14" s="30" customFormat="1" ht="15">
      <c r="A650" s="6"/>
      <c r="B650" s="6"/>
      <c r="C650" s="6"/>
      <c r="D650" s="7"/>
      <c r="E650" s="7"/>
      <c r="F650" s="7"/>
      <c r="H650" s="44"/>
      <c r="I650" s="44"/>
      <c r="N650" s="44"/>
    </row>
    <row r="651" spans="1:14" s="30" customFormat="1" ht="15">
      <c r="A651" s="6"/>
      <c r="B651" s="6"/>
      <c r="C651" s="6"/>
      <c r="D651" s="7"/>
      <c r="E651" s="7"/>
      <c r="F651" s="7"/>
      <c r="H651" s="44"/>
      <c r="I651" s="44"/>
      <c r="N651" s="44"/>
    </row>
    <row r="652" spans="1:14" s="30" customFormat="1" ht="15">
      <c r="A652" s="6"/>
      <c r="B652" s="6"/>
      <c r="C652" s="6"/>
      <c r="D652" s="7"/>
      <c r="E652" s="7"/>
      <c r="F652" s="7"/>
      <c r="H652" s="44"/>
      <c r="I652" s="44"/>
      <c r="N652" s="44"/>
    </row>
    <row r="653" spans="1:14" ht="17.45" customHeight="1">
      <c r="A653" s="6"/>
      <c r="D653" s="7"/>
      <c r="F653" s="7"/>
      <c r="G653" s="30"/>
      <c r="H653" s="44"/>
      <c r="I653" s="44"/>
      <c r="J653" s="30"/>
      <c r="K653" s="30"/>
      <c r="L653" s="30"/>
      <c r="N653" s="44"/>
    </row>
  </sheetData>
  <mergeCells count="12">
    <mergeCell ref="G260:L260"/>
    <mergeCell ref="G83:L83"/>
    <mergeCell ref="G158:L158"/>
    <mergeCell ref="G196:L196"/>
    <mergeCell ref="G231:L231"/>
    <mergeCell ref="A1:F1"/>
    <mergeCell ref="G1:L1"/>
    <mergeCell ref="G41:L41"/>
    <mergeCell ref="G2:J2"/>
    <mergeCell ref="K2:L2"/>
    <mergeCell ref="A2:D2"/>
    <mergeCell ref="E2:F2"/>
  </mergeCells>
  <pageMargins left="0.78740157480314965" right="0.55118110236220474" top="0.43307086614173229" bottom="0.55118110236220474" header="0.31496062992125984" footer="0.31496062992125984"/>
  <pageSetup paperSize="9" firstPageNumber="76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33"/>
  <sheetViews>
    <sheetView topLeftCell="C52" workbookViewId="0">
      <selection activeCell="H66" sqref="H66"/>
    </sheetView>
  </sheetViews>
  <sheetFormatPr defaultColWidth="8.85546875" defaultRowHeight="16.899999999999999" customHeight="1"/>
  <cols>
    <col min="1" max="1" width="7.140625" style="111" customWidth="1"/>
    <col min="2" max="2" width="34.28515625" style="12" customWidth="1"/>
    <col min="3" max="3" width="12.5703125" style="12" customWidth="1"/>
    <col min="4" max="4" width="11.42578125" style="6" customWidth="1"/>
    <col min="5" max="5" width="11.7109375" style="13" customWidth="1"/>
    <col min="6" max="6" width="11.140625" style="7" customWidth="1"/>
    <col min="7" max="7" width="7.42578125" style="109" customWidth="1"/>
    <col min="8" max="8" width="30.85546875" style="111" customWidth="1"/>
    <col min="9" max="9" width="14.42578125" style="111" customWidth="1"/>
    <col min="10" max="10" width="11.42578125" style="8" customWidth="1"/>
    <col min="11" max="11" width="11.28515625" style="8" customWidth="1"/>
    <col min="12" max="12" width="9.7109375" style="14" customWidth="1"/>
    <col min="13" max="16384" width="8.85546875" style="8"/>
  </cols>
  <sheetData>
    <row r="1" spans="1:15" customFormat="1" ht="18.75">
      <c r="A1" s="617" t="s">
        <v>0</v>
      </c>
      <c r="B1" s="617"/>
      <c r="C1" s="617"/>
      <c r="D1" s="617"/>
      <c r="E1" s="617"/>
      <c r="F1" s="617"/>
      <c r="G1" s="617" t="s">
        <v>0</v>
      </c>
      <c r="H1" s="617"/>
      <c r="I1" s="617"/>
      <c r="J1" s="617"/>
      <c r="K1" s="617"/>
      <c r="L1" s="617"/>
    </row>
    <row r="2" spans="1:15" customFormat="1" ht="15.75">
      <c r="A2" s="616" t="s">
        <v>2412</v>
      </c>
      <c r="B2" s="616"/>
      <c r="C2" s="616"/>
      <c r="D2" s="616"/>
      <c r="E2" s="616"/>
      <c r="F2" s="616"/>
      <c r="G2" s="616" t="s">
        <v>2413</v>
      </c>
      <c r="H2" s="616"/>
      <c r="I2" s="616"/>
      <c r="J2" s="616"/>
      <c r="K2" s="616"/>
      <c r="L2" s="616"/>
    </row>
    <row r="3" spans="1:15" customFormat="1" ht="15.6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5" customFormat="1" ht="40.15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  <c r="M4" s="17"/>
    </row>
    <row r="5" spans="1:15" ht="24">
      <c r="A5" s="412" t="s">
        <v>2414</v>
      </c>
      <c r="B5" s="412" t="s">
        <v>1722</v>
      </c>
      <c r="C5" s="431"/>
      <c r="D5" s="381"/>
      <c r="E5" s="381"/>
      <c r="F5" s="413"/>
      <c r="G5" s="412" t="s">
        <v>2560</v>
      </c>
      <c r="H5" s="412" t="s">
        <v>1690</v>
      </c>
      <c r="I5" s="431"/>
      <c r="J5" s="239"/>
      <c r="K5" s="239"/>
      <c r="L5" s="239"/>
      <c r="M5" s="37"/>
    </row>
    <row r="6" spans="1:15" ht="26.45" customHeight="1">
      <c r="A6" s="187" t="s">
        <v>1644</v>
      </c>
      <c r="B6" s="185" t="s">
        <v>1645</v>
      </c>
      <c r="C6" s="186">
        <v>5250000</v>
      </c>
      <c r="D6" s="213">
        <v>5000000</v>
      </c>
      <c r="E6" s="213">
        <v>2250000</v>
      </c>
      <c r="F6" s="213">
        <v>5000000</v>
      </c>
      <c r="G6" s="187" t="s">
        <v>1691</v>
      </c>
      <c r="H6" s="184" t="s">
        <v>1645</v>
      </c>
      <c r="I6" s="186">
        <v>5253671</v>
      </c>
      <c r="J6" s="252">
        <v>5000000</v>
      </c>
      <c r="K6" s="252">
        <v>5954186</v>
      </c>
      <c r="L6" s="241">
        <v>5000000</v>
      </c>
      <c r="M6" s="37"/>
    </row>
    <row r="7" spans="1:15" ht="24">
      <c r="A7" s="187" t="s">
        <v>1646</v>
      </c>
      <c r="B7" s="185" t="s">
        <v>1647</v>
      </c>
      <c r="C7" s="186">
        <v>2450000</v>
      </c>
      <c r="D7" s="213">
        <v>9000000</v>
      </c>
      <c r="E7" s="213">
        <v>1050000</v>
      </c>
      <c r="F7" s="213">
        <v>9000000</v>
      </c>
      <c r="G7" s="187" t="s">
        <v>1692</v>
      </c>
      <c r="H7" s="184" t="s">
        <v>1647</v>
      </c>
      <c r="I7" s="186">
        <v>9573747</v>
      </c>
      <c r="J7" s="252">
        <v>9000000</v>
      </c>
      <c r="K7" s="252">
        <v>8260000</v>
      </c>
      <c r="L7" s="252">
        <v>9000000</v>
      </c>
      <c r="M7" s="37"/>
    </row>
    <row r="8" spans="1:15" ht="24">
      <c r="A8" s="187" t="s">
        <v>1648</v>
      </c>
      <c r="B8" s="185" t="s">
        <v>1649</v>
      </c>
      <c r="C8" s="186">
        <v>1050000</v>
      </c>
      <c r="D8" s="213">
        <v>3000000</v>
      </c>
      <c r="E8" s="213">
        <v>450000</v>
      </c>
      <c r="F8" s="213">
        <v>3000000</v>
      </c>
      <c r="G8" s="187" t="s">
        <v>1693</v>
      </c>
      <c r="H8" s="184" t="s">
        <v>1649</v>
      </c>
      <c r="I8" s="186">
        <v>364755</v>
      </c>
      <c r="J8" s="252">
        <v>3000000</v>
      </c>
      <c r="K8" s="252">
        <v>607704</v>
      </c>
      <c r="L8" s="252">
        <v>3000000</v>
      </c>
      <c r="M8" s="37"/>
      <c r="O8" s="9"/>
    </row>
    <row r="9" spans="1:15" ht="15">
      <c r="A9" s="187" t="s">
        <v>1650</v>
      </c>
      <c r="B9" s="185" t="s">
        <v>1651</v>
      </c>
      <c r="C9" s="186">
        <v>1750000</v>
      </c>
      <c r="D9" s="213">
        <v>2500000</v>
      </c>
      <c r="E9" s="213">
        <v>750000</v>
      </c>
      <c r="F9" s="213">
        <v>2500000</v>
      </c>
      <c r="G9" s="187" t="s">
        <v>1694</v>
      </c>
      <c r="H9" s="184" t="s">
        <v>1651</v>
      </c>
      <c r="I9" s="186">
        <v>2460685</v>
      </c>
      <c r="J9" s="252">
        <v>2500000</v>
      </c>
      <c r="K9" s="252">
        <v>1499194</v>
      </c>
      <c r="L9" s="252">
        <v>2500000</v>
      </c>
      <c r="M9" s="37"/>
    </row>
    <row r="10" spans="1:15" ht="15">
      <c r="A10" s="187" t="s">
        <v>1652</v>
      </c>
      <c r="B10" s="185" t="s">
        <v>1653</v>
      </c>
      <c r="C10" s="186">
        <v>1750000</v>
      </c>
      <c r="D10" s="213">
        <v>9000000</v>
      </c>
      <c r="E10" s="213">
        <v>750000</v>
      </c>
      <c r="F10" s="213">
        <v>9000000</v>
      </c>
      <c r="G10" s="187" t="s">
        <v>1695</v>
      </c>
      <c r="H10" s="184" t="s">
        <v>1653</v>
      </c>
      <c r="I10" s="186">
        <v>7010244</v>
      </c>
      <c r="J10" s="252">
        <v>9000000</v>
      </c>
      <c r="K10" s="252">
        <v>864447</v>
      </c>
      <c r="L10" s="252">
        <v>9000000</v>
      </c>
      <c r="M10" s="37"/>
    </row>
    <row r="11" spans="1:15" ht="15">
      <c r="A11" s="187" t="s">
        <v>1654</v>
      </c>
      <c r="B11" s="185" t="s">
        <v>1655</v>
      </c>
      <c r="C11" s="186">
        <v>1750000</v>
      </c>
      <c r="D11" s="213">
        <v>6000000</v>
      </c>
      <c r="E11" s="213">
        <v>750000</v>
      </c>
      <c r="F11" s="213">
        <v>6000000</v>
      </c>
      <c r="G11" s="187" t="s">
        <v>1696</v>
      </c>
      <c r="H11" s="184" t="s">
        <v>1655</v>
      </c>
      <c r="I11" s="186">
        <v>2030921</v>
      </c>
      <c r="J11" s="252">
        <v>6000000</v>
      </c>
      <c r="K11" s="252">
        <v>0</v>
      </c>
      <c r="L11" s="252">
        <v>6000000</v>
      </c>
      <c r="M11" s="37"/>
    </row>
    <row r="12" spans="1:15" ht="24">
      <c r="A12" s="187" t="s">
        <v>1656</v>
      </c>
      <c r="B12" s="185" t="s">
        <v>1657</v>
      </c>
      <c r="C12" s="186">
        <v>2100000</v>
      </c>
      <c r="D12" s="213">
        <v>15000000</v>
      </c>
      <c r="E12" s="213">
        <v>900000</v>
      </c>
      <c r="F12" s="213">
        <v>15000000</v>
      </c>
      <c r="G12" s="187" t="s">
        <v>1697</v>
      </c>
      <c r="H12" s="184" t="s">
        <v>1657</v>
      </c>
      <c r="I12" s="186">
        <v>15293775</v>
      </c>
      <c r="J12" s="252">
        <v>15000000</v>
      </c>
      <c r="K12" s="252">
        <v>9131573</v>
      </c>
      <c r="L12" s="252">
        <v>15000000</v>
      </c>
      <c r="M12" s="37"/>
    </row>
    <row r="13" spans="1:15" ht="24">
      <c r="A13" s="187" t="s">
        <v>1658</v>
      </c>
      <c r="B13" s="185" t="s">
        <v>1659</v>
      </c>
      <c r="C13" s="186">
        <v>1400000</v>
      </c>
      <c r="D13" s="213">
        <v>6000000</v>
      </c>
      <c r="E13" s="213">
        <v>600000</v>
      </c>
      <c r="F13" s="213">
        <v>6000000</v>
      </c>
      <c r="G13" s="187" t="s">
        <v>1698</v>
      </c>
      <c r="H13" s="184" t="s">
        <v>1659</v>
      </c>
      <c r="I13" s="186">
        <v>5879778</v>
      </c>
      <c r="J13" s="252">
        <v>6000000</v>
      </c>
      <c r="K13" s="252">
        <v>8244606</v>
      </c>
      <c r="L13" s="252">
        <v>6000000</v>
      </c>
      <c r="M13" s="37"/>
    </row>
    <row r="14" spans="1:15" ht="15">
      <c r="A14" s="414"/>
      <c r="B14" s="346" t="s">
        <v>1660</v>
      </c>
      <c r="C14" s="365">
        <f>SUM(C5:C13)</f>
        <v>17500000</v>
      </c>
      <c r="D14" s="358">
        <f>SUM(D6:D13)</f>
        <v>55500000</v>
      </c>
      <c r="E14" s="358">
        <f>SUM(E6:E13)</f>
        <v>7500000</v>
      </c>
      <c r="F14" s="358">
        <f>SUM(F6:F13)</f>
        <v>55500000</v>
      </c>
      <c r="G14" s="414"/>
      <c r="H14" s="129" t="s">
        <v>1660</v>
      </c>
      <c r="I14" s="365">
        <f>SUM(I6:I13)</f>
        <v>47867576</v>
      </c>
      <c r="J14" s="415">
        <f>SUM(J6:J13)</f>
        <v>55500000</v>
      </c>
      <c r="K14" s="415">
        <f>SUM(K6:K13)</f>
        <v>34561710</v>
      </c>
      <c r="L14" s="415">
        <f>SUM(L6:L13)</f>
        <v>55500000</v>
      </c>
      <c r="M14" s="37"/>
    </row>
    <row r="15" spans="1:15" ht="12.6" customHeight="1">
      <c r="A15" s="255" t="s">
        <v>1495</v>
      </c>
      <c r="B15" s="292" t="s">
        <v>1496</v>
      </c>
      <c r="C15" s="379"/>
      <c r="D15" s="385"/>
      <c r="E15" s="385"/>
      <c r="F15" s="39"/>
      <c r="G15" s="255" t="s">
        <v>1528</v>
      </c>
      <c r="H15" s="388" t="s">
        <v>1699</v>
      </c>
      <c r="I15" s="379"/>
      <c r="J15" s="416"/>
      <c r="K15" s="416"/>
      <c r="L15" s="311"/>
      <c r="M15" s="37"/>
    </row>
    <row r="16" spans="1:15" s="10" customFormat="1" ht="12.6" customHeight="1">
      <c r="A16" s="187"/>
      <c r="B16" s="292" t="s">
        <v>1497</v>
      </c>
      <c r="C16" s="379"/>
      <c r="D16" s="213"/>
      <c r="E16" s="213"/>
      <c r="F16" s="39"/>
      <c r="G16" s="236"/>
      <c r="H16" s="51" t="s">
        <v>1700</v>
      </c>
      <c r="I16" s="166"/>
      <c r="J16" s="311"/>
      <c r="K16" s="311"/>
      <c r="L16" s="311"/>
      <c r="M16" s="417"/>
    </row>
    <row r="17" spans="1:13" s="11" customFormat="1" ht="15">
      <c r="A17" s="187" t="s">
        <v>1494</v>
      </c>
      <c r="B17" s="185" t="s">
        <v>1498</v>
      </c>
      <c r="C17" s="186">
        <v>11734257</v>
      </c>
      <c r="D17" s="213">
        <v>30250000</v>
      </c>
      <c r="E17" s="213">
        <v>6444000</v>
      </c>
      <c r="F17" s="213">
        <v>34990000</v>
      </c>
      <c r="G17" s="187" t="s">
        <v>1503</v>
      </c>
      <c r="H17" s="184" t="s">
        <v>1499</v>
      </c>
      <c r="I17" s="186">
        <v>364414</v>
      </c>
      <c r="J17" s="252">
        <v>400000</v>
      </c>
      <c r="K17" s="250">
        <v>0</v>
      </c>
      <c r="L17" s="252">
        <v>540000</v>
      </c>
      <c r="M17" s="399"/>
    </row>
    <row r="18" spans="1:13" ht="15">
      <c r="A18" s="187" t="s">
        <v>2620</v>
      </c>
      <c r="B18" s="185" t="s">
        <v>923</v>
      </c>
      <c r="C18" s="186">
        <v>120</v>
      </c>
      <c r="D18" s="213">
        <v>0</v>
      </c>
      <c r="E18" s="213">
        <v>0</v>
      </c>
      <c r="F18" s="213">
        <v>0</v>
      </c>
      <c r="G18" s="187" t="s">
        <v>1504</v>
      </c>
      <c r="H18" s="184" t="s">
        <v>1500</v>
      </c>
      <c r="I18" s="186">
        <v>88076</v>
      </c>
      <c r="J18" s="252">
        <v>2000000</v>
      </c>
      <c r="K18" s="250">
        <v>0</v>
      </c>
      <c r="L18" s="252">
        <v>1100000</v>
      </c>
      <c r="M18" s="37"/>
    </row>
    <row r="19" spans="1:13" ht="15">
      <c r="A19" s="187" t="s">
        <v>2618</v>
      </c>
      <c r="B19" s="185" t="s">
        <v>2619</v>
      </c>
      <c r="C19" s="186">
        <v>367874</v>
      </c>
      <c r="D19" s="213">
        <v>0</v>
      </c>
      <c r="E19" s="213">
        <v>587450</v>
      </c>
      <c r="F19" s="213">
        <v>0</v>
      </c>
      <c r="G19" s="187" t="s">
        <v>1505</v>
      </c>
      <c r="H19" s="184" t="s">
        <v>923</v>
      </c>
      <c r="I19" s="186">
        <v>7090</v>
      </c>
      <c r="J19" s="252">
        <v>50000</v>
      </c>
      <c r="K19" s="250">
        <v>0</v>
      </c>
      <c r="L19" s="252">
        <v>50000</v>
      </c>
      <c r="M19" s="37"/>
    </row>
    <row r="20" spans="1:13" ht="15">
      <c r="A20" s="187" t="s">
        <v>2621</v>
      </c>
      <c r="B20" s="185" t="s">
        <v>1510</v>
      </c>
      <c r="C20" s="186">
        <v>1517000</v>
      </c>
      <c r="D20" s="213">
        <v>0</v>
      </c>
      <c r="E20" s="213">
        <v>6900000</v>
      </c>
      <c r="F20" s="213">
        <v>0</v>
      </c>
      <c r="G20" s="187" t="s">
        <v>1506</v>
      </c>
      <c r="H20" s="184" t="s">
        <v>1501</v>
      </c>
      <c r="I20" s="186">
        <v>101747</v>
      </c>
      <c r="J20" s="252">
        <v>1000000</v>
      </c>
      <c r="K20" s="250">
        <v>83000</v>
      </c>
      <c r="L20" s="252">
        <v>1500000</v>
      </c>
      <c r="M20" s="37"/>
    </row>
    <row r="21" spans="1:13" ht="48">
      <c r="A21" s="187"/>
      <c r="B21" s="185"/>
      <c r="C21" s="186"/>
      <c r="D21" s="213"/>
      <c r="E21" s="213"/>
      <c r="F21" s="213"/>
      <c r="G21" s="187" t="s">
        <v>1507</v>
      </c>
      <c r="H21" s="184" t="s">
        <v>1502</v>
      </c>
      <c r="I21" s="186">
        <v>511865</v>
      </c>
      <c r="J21" s="252">
        <v>1500000</v>
      </c>
      <c r="K21" s="250">
        <v>658258</v>
      </c>
      <c r="L21" s="252">
        <v>1250000</v>
      </c>
      <c r="M21" s="37"/>
    </row>
    <row r="22" spans="1:13" ht="15">
      <c r="A22" s="187"/>
      <c r="B22" s="185"/>
      <c r="C22" s="186"/>
      <c r="D22" s="213"/>
      <c r="E22" s="213"/>
      <c r="F22" s="213"/>
      <c r="G22" s="255" t="s">
        <v>2664</v>
      </c>
      <c r="H22" s="184" t="s">
        <v>114</v>
      </c>
      <c r="I22" s="186">
        <v>0</v>
      </c>
      <c r="J22" s="252">
        <v>6000000</v>
      </c>
      <c r="K22" s="250">
        <v>0</v>
      </c>
      <c r="L22" s="252">
        <v>6000000</v>
      </c>
      <c r="M22" s="37"/>
    </row>
    <row r="23" spans="1:13" ht="15">
      <c r="A23" s="255"/>
      <c r="B23" s="292"/>
      <c r="C23" s="379"/>
      <c r="D23" s="385"/>
      <c r="E23" s="385"/>
      <c r="F23" s="385"/>
      <c r="G23" s="414"/>
      <c r="H23" s="129" t="s">
        <v>1508</v>
      </c>
      <c r="I23" s="365">
        <f>SUM(I16:I22)</f>
        <v>1073192</v>
      </c>
      <c r="J23" s="415">
        <f>SUM(J17:J22)</f>
        <v>10950000</v>
      </c>
      <c r="K23" s="415">
        <f>SUM(K17:K22)</f>
        <v>741258</v>
      </c>
      <c r="L23" s="415">
        <f>SUM(L17:L22)</f>
        <v>10440000</v>
      </c>
      <c r="M23" s="37"/>
    </row>
    <row r="24" spans="1:13" ht="12" customHeight="1">
      <c r="A24" s="255"/>
      <c r="B24" s="292"/>
      <c r="C24" s="379"/>
      <c r="D24" s="385"/>
      <c r="E24" s="385"/>
      <c r="F24" s="39"/>
      <c r="G24" s="236"/>
      <c r="H24" s="51" t="s">
        <v>371</v>
      </c>
      <c r="I24" s="166"/>
      <c r="J24" s="311"/>
      <c r="K24" s="311"/>
      <c r="L24" s="311"/>
      <c r="M24" s="37"/>
    </row>
    <row r="25" spans="1:13" ht="12.6" customHeight="1">
      <c r="A25" s="187"/>
      <c r="B25" s="185"/>
      <c r="C25" s="186"/>
      <c r="D25" s="213"/>
      <c r="E25" s="213"/>
      <c r="F25" s="213"/>
      <c r="G25" s="187" t="s">
        <v>1509</v>
      </c>
      <c r="H25" s="184" t="s">
        <v>1510</v>
      </c>
      <c r="I25" s="186">
        <v>10560606</v>
      </c>
      <c r="J25" s="252">
        <v>15100000</v>
      </c>
      <c r="K25" s="250">
        <v>11522175</v>
      </c>
      <c r="L25" s="252">
        <v>20000000</v>
      </c>
      <c r="M25" s="37"/>
    </row>
    <row r="26" spans="1:13" ht="15">
      <c r="A26" s="187"/>
      <c r="B26" s="185"/>
      <c r="C26" s="186"/>
      <c r="D26" s="213"/>
      <c r="E26" s="213"/>
      <c r="F26" s="213"/>
      <c r="G26" s="187" t="s">
        <v>1511</v>
      </c>
      <c r="H26" s="184" t="s">
        <v>1512</v>
      </c>
      <c r="I26" s="186">
        <v>95261</v>
      </c>
      <c r="J26" s="252">
        <v>200000</v>
      </c>
      <c r="K26" s="250">
        <v>141283</v>
      </c>
      <c r="L26" s="252">
        <v>250000</v>
      </c>
      <c r="M26" s="37"/>
    </row>
    <row r="27" spans="1:13" ht="12" customHeight="1">
      <c r="A27" s="187"/>
      <c r="B27" s="185"/>
      <c r="C27" s="186"/>
      <c r="D27" s="213"/>
      <c r="E27" s="213"/>
      <c r="F27" s="213"/>
      <c r="G27" s="187" t="s">
        <v>1513</v>
      </c>
      <c r="H27" s="184" t="s">
        <v>67</v>
      </c>
      <c r="I27" s="186">
        <v>119216</v>
      </c>
      <c r="J27" s="252">
        <v>200000</v>
      </c>
      <c r="K27" s="250">
        <v>195725</v>
      </c>
      <c r="L27" s="252">
        <v>200000</v>
      </c>
      <c r="M27" s="37"/>
    </row>
    <row r="28" spans="1:13" ht="24">
      <c r="A28" s="187"/>
      <c r="B28" s="185"/>
      <c r="C28" s="186"/>
      <c r="D28" s="213"/>
      <c r="E28" s="213"/>
      <c r="F28" s="213"/>
      <c r="G28" s="187" t="s">
        <v>1514</v>
      </c>
      <c r="H28" s="184" t="s">
        <v>1515</v>
      </c>
      <c r="I28" s="186">
        <v>209322</v>
      </c>
      <c r="J28" s="252">
        <v>300000</v>
      </c>
      <c r="K28" s="250">
        <v>298452</v>
      </c>
      <c r="L28" s="252">
        <v>300000</v>
      </c>
      <c r="M28" s="37"/>
    </row>
    <row r="29" spans="1:13" ht="15">
      <c r="A29" s="187"/>
      <c r="B29" s="185"/>
      <c r="C29" s="186"/>
      <c r="D29" s="213"/>
      <c r="E29" s="213"/>
      <c r="F29" s="213"/>
      <c r="G29" s="255" t="s">
        <v>2703</v>
      </c>
      <c r="H29" s="184" t="s">
        <v>2702</v>
      </c>
      <c r="I29" s="186">
        <v>0</v>
      </c>
      <c r="J29" s="252">
        <v>0</v>
      </c>
      <c r="K29" s="250">
        <v>0</v>
      </c>
      <c r="L29" s="252">
        <v>300000</v>
      </c>
      <c r="M29" s="37"/>
    </row>
    <row r="30" spans="1:13" ht="15">
      <c r="A30" s="187"/>
      <c r="B30" s="185"/>
      <c r="C30" s="186"/>
      <c r="D30" s="213"/>
      <c r="E30" s="213"/>
      <c r="F30" s="213"/>
      <c r="G30" s="187" t="s">
        <v>1516</v>
      </c>
      <c r="H30" s="184" t="s">
        <v>1517</v>
      </c>
      <c r="I30" s="186">
        <v>1142646</v>
      </c>
      <c r="J30" s="252">
        <v>2000000</v>
      </c>
      <c r="K30" s="250">
        <v>754692</v>
      </c>
      <c r="L30" s="252">
        <v>2000000</v>
      </c>
      <c r="M30" s="37"/>
    </row>
    <row r="31" spans="1:13" ht="15">
      <c r="A31" s="187"/>
      <c r="B31" s="185"/>
      <c r="C31" s="186"/>
      <c r="D31" s="213"/>
      <c r="E31" s="213"/>
      <c r="F31" s="213"/>
      <c r="G31" s="187" t="s">
        <v>1518</v>
      </c>
      <c r="H31" s="184" t="s">
        <v>1519</v>
      </c>
      <c r="I31" s="186">
        <v>522583</v>
      </c>
      <c r="J31" s="252">
        <v>1500000</v>
      </c>
      <c r="K31" s="250">
        <v>1338602</v>
      </c>
      <c r="L31" s="252">
        <v>1500000</v>
      </c>
      <c r="M31" s="37"/>
    </row>
    <row r="32" spans="1:13" ht="15">
      <c r="A32" s="418"/>
      <c r="B32" s="419"/>
      <c r="C32" s="432"/>
      <c r="D32" s="408"/>
      <c r="E32" s="408"/>
      <c r="F32" s="408"/>
      <c r="G32" s="420"/>
      <c r="H32" s="129" t="s">
        <v>1520</v>
      </c>
      <c r="I32" s="365">
        <f>SUM(I25:I31)</f>
        <v>12649634</v>
      </c>
      <c r="J32" s="415">
        <f>SUM(J25:J31)</f>
        <v>19300000</v>
      </c>
      <c r="K32" s="415">
        <f>SUM(K25:K31)</f>
        <v>14250929</v>
      </c>
      <c r="L32" s="415">
        <f>SUM(L25:L31)</f>
        <v>24550000</v>
      </c>
      <c r="M32" s="37"/>
    </row>
    <row r="33" spans="1:13" ht="15">
      <c r="A33" s="414"/>
      <c r="B33" s="346" t="s">
        <v>1521</v>
      </c>
      <c r="C33" s="365">
        <f>SUM(C16:C32)</f>
        <v>13619251</v>
      </c>
      <c r="D33" s="358">
        <f>SUM(D17:D32)</f>
        <v>30250000</v>
      </c>
      <c r="E33" s="358">
        <f>SUM(E17:E32)</f>
        <v>13931450</v>
      </c>
      <c r="F33" s="358">
        <f>SUM(F17:F32)</f>
        <v>34990000</v>
      </c>
      <c r="G33" s="420"/>
      <c r="H33" s="129" t="s">
        <v>1521</v>
      </c>
      <c r="I33" s="365">
        <f>I23+I32</f>
        <v>13722826</v>
      </c>
      <c r="J33" s="365">
        <f>J23+J32</f>
        <v>30250000</v>
      </c>
      <c r="K33" s="365">
        <f>K23+K32</f>
        <v>14992187</v>
      </c>
      <c r="L33" s="365">
        <f>L23+L32</f>
        <v>34990000</v>
      </c>
      <c r="M33" s="37"/>
    </row>
    <row r="34" spans="1:13" ht="13.15" customHeight="1">
      <c r="A34" s="255" t="s">
        <v>1661</v>
      </c>
      <c r="B34" s="292" t="s">
        <v>1662</v>
      </c>
      <c r="C34" s="379"/>
      <c r="D34" s="385"/>
      <c r="E34" s="385"/>
      <c r="F34" s="39"/>
      <c r="G34" s="255" t="s">
        <v>1701</v>
      </c>
      <c r="H34" s="388" t="s">
        <v>1662</v>
      </c>
      <c r="I34" s="379"/>
      <c r="J34" s="416"/>
      <c r="K34" s="416"/>
      <c r="L34" s="311"/>
      <c r="M34" s="37"/>
    </row>
    <row r="35" spans="1:13" ht="12.6" customHeight="1">
      <c r="A35" s="187" t="s">
        <v>1663</v>
      </c>
      <c r="B35" s="185" t="s">
        <v>1664</v>
      </c>
      <c r="C35" s="186">
        <v>480000</v>
      </c>
      <c r="D35" s="213">
        <v>190000</v>
      </c>
      <c r="E35" s="213">
        <v>47000</v>
      </c>
      <c r="F35" s="213">
        <v>50000</v>
      </c>
      <c r="G35" s="187" t="s">
        <v>1702</v>
      </c>
      <c r="H35" s="184" t="s">
        <v>1664</v>
      </c>
      <c r="I35" s="186">
        <v>432867</v>
      </c>
      <c r="J35" s="252">
        <v>190000</v>
      </c>
      <c r="K35" s="252">
        <v>212287</v>
      </c>
      <c r="L35" s="252">
        <v>50000</v>
      </c>
      <c r="M35" s="37"/>
    </row>
    <row r="36" spans="1:13" ht="12.6" customHeight="1">
      <c r="A36" s="187" t="s">
        <v>1665</v>
      </c>
      <c r="B36" s="185" t="s">
        <v>1666</v>
      </c>
      <c r="C36" s="186">
        <v>0</v>
      </c>
      <c r="D36" s="213">
        <v>210000</v>
      </c>
      <c r="E36" s="213">
        <v>0</v>
      </c>
      <c r="F36" s="213">
        <v>30000</v>
      </c>
      <c r="G36" s="187" t="s">
        <v>1703</v>
      </c>
      <c r="H36" s="184" t="s">
        <v>1666</v>
      </c>
      <c r="I36" s="186">
        <v>226927</v>
      </c>
      <c r="J36" s="252">
        <v>210000</v>
      </c>
      <c r="K36" s="252">
        <v>147788</v>
      </c>
      <c r="L36" s="252">
        <v>30000</v>
      </c>
      <c r="M36" s="37"/>
    </row>
    <row r="37" spans="1:13" ht="13.15" customHeight="1">
      <c r="A37" s="187" t="s">
        <v>1667</v>
      </c>
      <c r="B37" s="185" t="s">
        <v>1668</v>
      </c>
      <c r="C37" s="186">
        <v>0</v>
      </c>
      <c r="D37" s="213">
        <v>50000</v>
      </c>
      <c r="E37" s="213">
        <v>0</v>
      </c>
      <c r="F37" s="213">
        <v>10000</v>
      </c>
      <c r="G37" s="187" t="s">
        <v>1704</v>
      </c>
      <c r="H37" s="184" t="s">
        <v>1668</v>
      </c>
      <c r="I37" s="186">
        <v>3291</v>
      </c>
      <c r="J37" s="252">
        <v>50000</v>
      </c>
      <c r="K37" s="252">
        <v>49448</v>
      </c>
      <c r="L37" s="252">
        <v>10000</v>
      </c>
      <c r="M37" s="37"/>
    </row>
    <row r="38" spans="1:13" ht="13.15" customHeight="1">
      <c r="A38" s="187" t="s">
        <v>1669</v>
      </c>
      <c r="B38" s="185" t="s">
        <v>1670</v>
      </c>
      <c r="C38" s="186">
        <v>0</v>
      </c>
      <c r="D38" s="213">
        <v>90000</v>
      </c>
      <c r="E38" s="213">
        <v>0</v>
      </c>
      <c r="F38" s="213">
        <v>20000</v>
      </c>
      <c r="G38" s="187" t="s">
        <v>1705</v>
      </c>
      <c r="H38" s="184" t="s">
        <v>1670</v>
      </c>
      <c r="I38" s="186">
        <v>47510</v>
      </c>
      <c r="J38" s="252">
        <v>90000</v>
      </c>
      <c r="K38" s="252">
        <v>90000</v>
      </c>
      <c r="L38" s="252">
        <v>20000</v>
      </c>
      <c r="M38" s="37"/>
    </row>
    <row r="39" spans="1:13" ht="15" customHeight="1">
      <c r="A39" s="414"/>
      <c r="B39" s="346" t="s">
        <v>1671</v>
      </c>
      <c r="C39" s="365">
        <f>SUM(C35:C38)</f>
        <v>480000</v>
      </c>
      <c r="D39" s="358">
        <f>SUM(D35:D38)</f>
        <v>540000</v>
      </c>
      <c r="E39" s="358">
        <f>SUM(E35:E38)</f>
        <v>47000</v>
      </c>
      <c r="F39" s="358">
        <f>SUM(F35:F38)</f>
        <v>110000</v>
      </c>
      <c r="G39" s="414"/>
      <c r="H39" s="129" t="s">
        <v>1671</v>
      </c>
      <c r="I39" s="365">
        <f>SUM(I34:I38)</f>
        <v>710595</v>
      </c>
      <c r="J39" s="415">
        <f>SUM(J35:J38)</f>
        <v>540000</v>
      </c>
      <c r="K39" s="415">
        <f>SUM(K35:K38)</f>
        <v>499523</v>
      </c>
      <c r="L39" s="415">
        <f>SUM(L35:L38)</f>
        <v>110000</v>
      </c>
      <c r="M39" s="37"/>
    </row>
    <row r="40" spans="1:13" ht="15">
      <c r="A40" s="255" t="s">
        <v>1672</v>
      </c>
      <c r="B40" s="292" t="s">
        <v>1673</v>
      </c>
      <c r="C40" s="379"/>
      <c r="D40" s="385"/>
      <c r="E40" s="385"/>
      <c r="F40" s="39"/>
      <c r="G40" s="255" t="s">
        <v>1706</v>
      </c>
      <c r="H40" s="388" t="s">
        <v>1673</v>
      </c>
      <c r="I40" s="379"/>
      <c r="J40" s="421"/>
      <c r="K40" s="421"/>
      <c r="L40" s="421"/>
      <c r="M40" s="37"/>
    </row>
    <row r="41" spans="1:13" ht="12.6" customHeight="1">
      <c r="A41" s="187" t="s">
        <v>1674</v>
      </c>
      <c r="B41" s="185" t="s">
        <v>1675</v>
      </c>
      <c r="C41" s="186">
        <v>663873</v>
      </c>
      <c r="D41" s="213">
        <v>1760000</v>
      </c>
      <c r="E41" s="213">
        <v>0</v>
      </c>
      <c r="F41" s="295">
        <v>800000</v>
      </c>
      <c r="G41" s="187" t="s">
        <v>1707</v>
      </c>
      <c r="H41" s="184" t="s">
        <v>1708</v>
      </c>
      <c r="I41" s="186">
        <v>291500</v>
      </c>
      <c r="J41" s="252">
        <v>1760000</v>
      </c>
      <c r="K41" s="252">
        <v>1748243</v>
      </c>
      <c r="L41" s="321">
        <v>800000</v>
      </c>
      <c r="M41" s="37"/>
    </row>
    <row r="42" spans="1:13" ht="15">
      <c r="A42" s="414"/>
      <c r="B42" s="346" t="s">
        <v>1676</v>
      </c>
      <c r="C42" s="365">
        <f>SUM(C40:C41)</f>
        <v>663873</v>
      </c>
      <c r="D42" s="358">
        <f>SUM(D41)</f>
        <v>1760000</v>
      </c>
      <c r="E42" s="358">
        <v>0</v>
      </c>
      <c r="F42" s="195">
        <f>SUM(F41)</f>
        <v>800000</v>
      </c>
      <c r="G42" s="422"/>
      <c r="H42" s="129" t="s">
        <v>1676</v>
      </c>
      <c r="I42" s="365">
        <f>SUM(I40:I41)</f>
        <v>291500</v>
      </c>
      <c r="J42" s="415">
        <f>SUM(J41)</f>
        <v>1760000</v>
      </c>
      <c r="K42" s="415">
        <f>SUM(K41)</f>
        <v>1748243</v>
      </c>
      <c r="L42" s="322">
        <f>SUM(L41)</f>
        <v>800000</v>
      </c>
      <c r="M42" s="37"/>
    </row>
    <row r="43" spans="1:13" ht="15">
      <c r="A43" s="255" t="s">
        <v>2622</v>
      </c>
      <c r="B43" s="292" t="s">
        <v>2624</v>
      </c>
      <c r="C43" s="379"/>
      <c r="D43" s="385"/>
      <c r="E43" s="385"/>
      <c r="F43" s="39"/>
      <c r="G43" s="255" t="s">
        <v>2623</v>
      </c>
      <c r="H43" s="292" t="s">
        <v>2624</v>
      </c>
      <c r="I43" s="379"/>
      <c r="J43" s="421"/>
      <c r="K43" s="421"/>
      <c r="L43" s="421"/>
      <c r="M43" s="37"/>
    </row>
    <row r="44" spans="1:13" ht="15">
      <c r="A44" s="187" t="s">
        <v>2665</v>
      </c>
      <c r="B44" s="185" t="s">
        <v>2624</v>
      </c>
      <c r="C44" s="186">
        <v>43500</v>
      </c>
      <c r="D44" s="213">
        <v>0</v>
      </c>
      <c r="E44" s="213">
        <v>0</v>
      </c>
      <c r="F44" s="295">
        <v>100000</v>
      </c>
      <c r="G44" s="187" t="s">
        <v>2666</v>
      </c>
      <c r="H44" s="185" t="s">
        <v>2624</v>
      </c>
      <c r="I44" s="186">
        <v>0</v>
      </c>
      <c r="J44" s="252">
        <v>0</v>
      </c>
      <c r="K44" s="252">
        <v>0</v>
      </c>
      <c r="L44" s="321">
        <v>100000</v>
      </c>
      <c r="M44" s="37"/>
    </row>
    <row r="45" spans="1:13" ht="15">
      <c r="A45" s="414"/>
      <c r="B45" s="346" t="s">
        <v>1477</v>
      </c>
      <c r="C45" s="365">
        <f>SUM(C43:C44)</f>
        <v>43500</v>
      </c>
      <c r="D45" s="358">
        <f>SUM(D44)</f>
        <v>0</v>
      </c>
      <c r="E45" s="358">
        <v>0</v>
      </c>
      <c r="F45" s="195">
        <f>SUM(F44)</f>
        <v>100000</v>
      </c>
      <c r="G45" s="422"/>
      <c r="H45" s="129" t="s">
        <v>1477</v>
      </c>
      <c r="I45" s="365">
        <v>0</v>
      </c>
      <c r="J45" s="415">
        <v>0</v>
      </c>
      <c r="K45" s="415">
        <v>0</v>
      </c>
      <c r="L45" s="322">
        <v>100000</v>
      </c>
      <c r="M45" s="37"/>
    </row>
    <row r="46" spans="1:13" ht="15">
      <c r="A46" s="423"/>
      <c r="B46" s="395"/>
      <c r="C46" s="433"/>
      <c r="D46" s="396"/>
      <c r="E46" s="396"/>
      <c r="F46" s="396"/>
      <c r="G46" s="625" t="s">
        <v>1638</v>
      </c>
      <c r="H46" s="626"/>
      <c r="I46" s="626"/>
      <c r="J46" s="626"/>
      <c r="K46" s="626"/>
      <c r="L46" s="627"/>
      <c r="M46" s="37"/>
    </row>
    <row r="47" spans="1:13" ht="15">
      <c r="A47" s="255" t="s">
        <v>1677</v>
      </c>
      <c r="B47" s="292" t="s">
        <v>1678</v>
      </c>
      <c r="C47" s="379">
        <v>0</v>
      </c>
      <c r="D47" s="385"/>
      <c r="E47" s="385"/>
      <c r="F47" s="39"/>
      <c r="G47" s="255" t="s">
        <v>1709</v>
      </c>
      <c r="H47" s="388" t="s">
        <v>1678</v>
      </c>
      <c r="I47" s="388"/>
      <c r="J47" s="416"/>
      <c r="K47" s="416"/>
      <c r="L47" s="311"/>
      <c r="M47" s="17"/>
    </row>
    <row r="48" spans="1:13" ht="16.899999999999999" customHeight="1">
      <c r="A48" s="187" t="s">
        <v>1679</v>
      </c>
      <c r="B48" s="185" t="s">
        <v>1680</v>
      </c>
      <c r="C48" s="186">
        <v>240000</v>
      </c>
      <c r="D48" s="213">
        <v>240000</v>
      </c>
      <c r="E48" s="213">
        <v>0</v>
      </c>
      <c r="F48" s="213">
        <v>240000</v>
      </c>
      <c r="G48" s="187" t="s">
        <v>1710</v>
      </c>
      <c r="H48" s="184" t="s">
        <v>1711</v>
      </c>
      <c r="I48" s="186">
        <v>120000</v>
      </c>
      <c r="J48" s="252">
        <v>180000</v>
      </c>
      <c r="K48" s="252">
        <v>120000</v>
      </c>
      <c r="L48" s="252">
        <v>180000</v>
      </c>
      <c r="M48" s="17"/>
    </row>
    <row r="49" spans="1:13" ht="24">
      <c r="A49" s="187"/>
      <c r="B49" s="185"/>
      <c r="C49" s="186"/>
      <c r="D49" s="213"/>
      <c r="E49" s="213"/>
      <c r="F49" s="213"/>
      <c r="G49" s="187" t="s">
        <v>1712</v>
      </c>
      <c r="H49" s="184" t="s">
        <v>1713</v>
      </c>
      <c r="I49" s="186">
        <v>2267</v>
      </c>
      <c r="J49" s="252">
        <v>25000</v>
      </c>
      <c r="K49" s="252">
        <v>3617</v>
      </c>
      <c r="L49" s="252">
        <v>25000</v>
      </c>
      <c r="M49" s="17"/>
    </row>
    <row r="50" spans="1:13" ht="15">
      <c r="A50" s="244"/>
      <c r="B50" s="36"/>
      <c r="C50" s="324"/>
      <c r="D50" s="36"/>
      <c r="E50" s="36"/>
      <c r="F50" s="17"/>
      <c r="G50" s="187" t="s">
        <v>1714</v>
      </c>
      <c r="H50" s="184" t="s">
        <v>1715</v>
      </c>
      <c r="I50" s="186">
        <v>10886</v>
      </c>
      <c r="J50" s="252">
        <v>35000</v>
      </c>
      <c r="K50" s="252">
        <v>23560</v>
      </c>
      <c r="L50" s="252">
        <v>35000</v>
      </c>
      <c r="M50" s="17"/>
    </row>
    <row r="51" spans="1:13" ht="15">
      <c r="A51" s="414"/>
      <c r="B51" s="346" t="s">
        <v>1477</v>
      </c>
      <c r="C51" s="365">
        <f>SUM(C47:C50)</f>
        <v>240000</v>
      </c>
      <c r="D51" s="358">
        <f>SUM(D48:D48)</f>
        <v>240000</v>
      </c>
      <c r="E51" s="358">
        <f>SUM(E48:E48)</f>
        <v>0</v>
      </c>
      <c r="F51" s="358">
        <f>SUM(F48:F48)</f>
        <v>240000</v>
      </c>
      <c r="G51" s="414"/>
      <c r="H51" s="129" t="s">
        <v>1477</v>
      </c>
      <c r="I51" s="415">
        <f>SUM(I47:I50)</f>
        <v>133153</v>
      </c>
      <c r="J51" s="415">
        <f>SUM(J48:J50)</f>
        <v>240000</v>
      </c>
      <c r="K51" s="415">
        <f>SUM(K48:K50)</f>
        <v>147177</v>
      </c>
      <c r="L51" s="415">
        <f>SUM(L48:L50)</f>
        <v>240000</v>
      </c>
      <c r="M51" s="17"/>
    </row>
    <row r="52" spans="1:13" ht="15">
      <c r="A52" s="255" t="s">
        <v>1681</v>
      </c>
      <c r="B52" s="292" t="s">
        <v>1682</v>
      </c>
      <c r="C52" s="379"/>
      <c r="D52" s="385"/>
      <c r="E52" s="385"/>
      <c r="F52" s="39"/>
      <c r="G52" s="255" t="s">
        <v>1716</v>
      </c>
      <c r="H52" s="388" t="s">
        <v>1717</v>
      </c>
      <c r="I52" s="436"/>
      <c r="J52" s="416"/>
      <c r="K52" s="416"/>
      <c r="L52" s="311"/>
      <c r="M52" s="17"/>
    </row>
    <row r="53" spans="1:13" ht="24">
      <c r="A53" s="424" t="s">
        <v>1683</v>
      </c>
      <c r="B53" s="185" t="s">
        <v>1684</v>
      </c>
      <c r="C53" s="186">
        <v>0</v>
      </c>
      <c r="D53" s="213">
        <v>2500000</v>
      </c>
      <c r="E53" s="213">
        <v>0</v>
      </c>
      <c r="F53" s="213">
        <v>100000</v>
      </c>
      <c r="G53" s="424" t="s">
        <v>1718</v>
      </c>
      <c r="H53" s="425" t="s">
        <v>1491</v>
      </c>
      <c r="I53" s="437">
        <v>0</v>
      </c>
      <c r="J53" s="252">
        <v>2500000</v>
      </c>
      <c r="K53" s="252">
        <v>0</v>
      </c>
      <c r="L53" s="252">
        <v>100000</v>
      </c>
      <c r="M53" s="17"/>
    </row>
    <row r="54" spans="1:13" ht="24">
      <c r="A54" s="424" t="s">
        <v>1685</v>
      </c>
      <c r="B54" s="390" t="s">
        <v>1686</v>
      </c>
      <c r="C54" s="434">
        <v>0</v>
      </c>
      <c r="D54" s="213">
        <v>1000000</v>
      </c>
      <c r="E54" s="213">
        <v>0</v>
      </c>
      <c r="F54" s="213">
        <v>100000</v>
      </c>
      <c r="G54" s="424" t="s">
        <v>1719</v>
      </c>
      <c r="H54" s="425" t="s">
        <v>1720</v>
      </c>
      <c r="I54" s="437">
        <v>0</v>
      </c>
      <c r="J54" s="252">
        <v>1000000</v>
      </c>
      <c r="K54" s="252">
        <v>0</v>
      </c>
      <c r="L54" s="252">
        <v>100000</v>
      </c>
      <c r="M54" s="17"/>
    </row>
    <row r="55" spans="1:13" ht="15">
      <c r="A55" s="414"/>
      <c r="B55" s="346" t="s">
        <v>29</v>
      </c>
      <c r="C55" s="365">
        <v>0</v>
      </c>
      <c r="D55" s="358">
        <f>SUM(D53:D54)</f>
        <v>3500000</v>
      </c>
      <c r="E55" s="358">
        <f>SUM(E53:E54)</f>
        <v>0</v>
      </c>
      <c r="F55" s="358">
        <f>SUM(F53:F54)</f>
        <v>200000</v>
      </c>
      <c r="G55" s="426"/>
      <c r="H55" s="427" t="s">
        <v>1477</v>
      </c>
      <c r="I55" s="438">
        <v>0</v>
      </c>
      <c r="J55" s="428">
        <f>SUM(J53:J54)</f>
        <v>3500000</v>
      </c>
      <c r="K55" s="428">
        <f>SUM(K53:K54)</f>
        <v>0</v>
      </c>
      <c r="L55" s="428">
        <f>SUM(L53:L54)</f>
        <v>200000</v>
      </c>
      <c r="M55" s="17"/>
    </row>
    <row r="56" spans="1:13" ht="15">
      <c r="A56" s="424" t="s">
        <v>1687</v>
      </c>
      <c r="B56" s="185" t="s">
        <v>1688</v>
      </c>
      <c r="C56" s="186">
        <v>0</v>
      </c>
      <c r="D56" s="213">
        <v>35000000</v>
      </c>
      <c r="E56" s="212">
        <v>1759520</v>
      </c>
      <c r="F56" s="213">
        <v>30000000</v>
      </c>
      <c r="G56" s="236" t="s">
        <v>1721</v>
      </c>
      <c r="H56" s="184" t="s">
        <v>1688</v>
      </c>
      <c r="I56" s="369">
        <v>0</v>
      </c>
      <c r="J56" s="252">
        <v>35000000</v>
      </c>
      <c r="K56" s="205">
        <v>2303000</v>
      </c>
      <c r="L56" s="252">
        <v>30000000</v>
      </c>
      <c r="M56" s="17"/>
    </row>
    <row r="57" spans="1:13" ht="15">
      <c r="A57" s="129"/>
      <c r="B57" s="346" t="s">
        <v>1477</v>
      </c>
      <c r="C57" s="365">
        <v>0</v>
      </c>
      <c r="D57" s="375">
        <f>SUM(D56)</f>
        <v>35000000</v>
      </c>
      <c r="E57" s="375">
        <f>SUM(E56)</f>
        <v>1759520</v>
      </c>
      <c r="F57" s="375">
        <f>SUM(F56)</f>
        <v>30000000</v>
      </c>
      <c r="G57" s="343"/>
      <c r="H57" s="343" t="s">
        <v>1477</v>
      </c>
      <c r="I57" s="439">
        <v>0</v>
      </c>
      <c r="J57" s="206">
        <f>SUM(J56)</f>
        <v>35000000</v>
      </c>
      <c r="K57" s="206">
        <f>SUM(K56)</f>
        <v>2303000</v>
      </c>
      <c r="L57" s="206">
        <f>SUM(L56)</f>
        <v>30000000</v>
      </c>
      <c r="M57" s="17"/>
    </row>
    <row r="58" spans="1:13" ht="15">
      <c r="A58" s="429" t="s">
        <v>1723</v>
      </c>
      <c r="B58" s="350" t="s">
        <v>1724</v>
      </c>
      <c r="C58" s="435">
        <v>0</v>
      </c>
      <c r="D58" s="392">
        <v>100000</v>
      </c>
      <c r="E58" s="392">
        <v>10000</v>
      </c>
      <c r="F58" s="392">
        <v>100000</v>
      </c>
      <c r="G58" s="236" t="s">
        <v>1725</v>
      </c>
      <c r="H58" s="184" t="s">
        <v>1726</v>
      </c>
      <c r="I58" s="369">
        <v>0</v>
      </c>
      <c r="J58" s="252">
        <v>100000</v>
      </c>
      <c r="K58" s="252">
        <v>0</v>
      </c>
      <c r="L58" s="252">
        <v>100000</v>
      </c>
      <c r="M58" s="17"/>
    </row>
    <row r="59" spans="1:13" ht="15">
      <c r="A59" s="115"/>
      <c r="B59" s="346" t="s">
        <v>1477</v>
      </c>
      <c r="C59" s="365">
        <v>0</v>
      </c>
      <c r="D59" s="375">
        <v>100000</v>
      </c>
      <c r="E59" s="375">
        <v>10000</v>
      </c>
      <c r="F59" s="375">
        <v>100000</v>
      </c>
      <c r="G59" s="343"/>
      <c r="H59" s="343" t="s">
        <v>1477</v>
      </c>
      <c r="I59" s="439">
        <v>0</v>
      </c>
      <c r="J59" s="206">
        <v>100000</v>
      </c>
      <c r="K59" s="206">
        <v>0</v>
      </c>
      <c r="L59" s="206">
        <v>100000</v>
      </c>
      <c r="M59" s="17"/>
    </row>
    <row r="60" spans="1:13" ht="14.45" customHeight="1">
      <c r="A60" s="381" t="s">
        <v>2868</v>
      </c>
      <c r="B60" s="419" t="s">
        <v>2659</v>
      </c>
      <c r="C60" s="432"/>
      <c r="D60" s="489"/>
      <c r="E60" s="489"/>
      <c r="F60" s="489"/>
      <c r="G60" s="351" t="s">
        <v>2671</v>
      </c>
      <c r="H60" s="381" t="s">
        <v>2659</v>
      </c>
      <c r="I60" s="380"/>
      <c r="J60" s="490"/>
      <c r="K60" s="490"/>
      <c r="L60" s="490"/>
      <c r="M60" s="17"/>
    </row>
    <row r="61" spans="1:13" ht="15.6" customHeight="1">
      <c r="A61" s="292" t="s">
        <v>2658</v>
      </c>
      <c r="B61" s="350" t="s">
        <v>2659</v>
      </c>
      <c r="C61" s="435">
        <v>0</v>
      </c>
      <c r="D61" s="392">
        <v>500000</v>
      </c>
      <c r="E61" s="392">
        <v>452000</v>
      </c>
      <c r="F61" s="392">
        <v>0</v>
      </c>
      <c r="G61" s="236" t="s">
        <v>2660</v>
      </c>
      <c r="H61" s="185" t="s">
        <v>2659</v>
      </c>
      <c r="I61" s="369">
        <v>0</v>
      </c>
      <c r="J61" s="252">
        <v>500000</v>
      </c>
      <c r="K61" s="252">
        <v>0</v>
      </c>
      <c r="L61" s="252">
        <v>0</v>
      </c>
      <c r="M61" s="17"/>
    </row>
    <row r="62" spans="1:13" ht="15" customHeight="1">
      <c r="A62" s="292" t="s">
        <v>2661</v>
      </c>
      <c r="B62" s="184" t="s">
        <v>2662</v>
      </c>
      <c r="C62" s="186">
        <v>0</v>
      </c>
      <c r="D62" s="213">
        <v>0</v>
      </c>
      <c r="E62" s="213">
        <v>707438</v>
      </c>
      <c r="F62" s="213">
        <v>0</v>
      </c>
      <c r="G62" s="187" t="s">
        <v>2663</v>
      </c>
      <c r="H62" s="184" t="s">
        <v>2662</v>
      </c>
      <c r="I62" s="369">
        <v>0</v>
      </c>
      <c r="J62" s="252">
        <v>0</v>
      </c>
      <c r="K62" s="252">
        <v>707438</v>
      </c>
      <c r="L62" s="252">
        <v>0</v>
      </c>
      <c r="M62" s="17"/>
    </row>
    <row r="63" spans="1:13" ht="15">
      <c r="A63" s="115"/>
      <c r="B63" s="572" t="s">
        <v>1477</v>
      </c>
      <c r="C63" s="365">
        <v>0</v>
      </c>
      <c r="D63" s="375">
        <f>SUM(D61:D62)</f>
        <v>500000</v>
      </c>
      <c r="E63" s="375">
        <f>SUM(E61:E62)</f>
        <v>1159438</v>
      </c>
      <c r="F63" s="375">
        <v>0</v>
      </c>
      <c r="G63" s="343"/>
      <c r="H63" s="343" t="s">
        <v>1477</v>
      </c>
      <c r="I63" s="439">
        <v>0</v>
      </c>
      <c r="J63" s="206">
        <f>SUM(J61:J62)</f>
        <v>500000</v>
      </c>
      <c r="K63" s="206">
        <f>SUM(K61:K62)</f>
        <v>707438</v>
      </c>
      <c r="L63" s="206">
        <f>SUM(L61:L62)</f>
        <v>0</v>
      </c>
      <c r="M63" s="17"/>
    </row>
    <row r="64" spans="1:13" ht="15">
      <c r="A64" s="399" t="s">
        <v>2867</v>
      </c>
      <c r="B64" s="572" t="s">
        <v>2813</v>
      </c>
      <c r="C64" s="365"/>
      <c r="D64" s="375"/>
      <c r="E64" s="375"/>
      <c r="F64" s="375"/>
      <c r="G64" s="18" t="s">
        <v>2816</v>
      </c>
      <c r="H64" s="346" t="s">
        <v>2813</v>
      </c>
      <c r="I64" s="365"/>
      <c r="J64" s="375"/>
      <c r="K64" s="375"/>
      <c r="L64" s="375"/>
      <c r="M64" s="17"/>
    </row>
    <row r="65" spans="1:13" ht="15">
      <c r="A65" s="573" t="s">
        <v>2858</v>
      </c>
      <c r="B65" s="572" t="s">
        <v>2813</v>
      </c>
      <c r="C65" s="365">
        <v>0</v>
      </c>
      <c r="D65" s="375">
        <v>0</v>
      </c>
      <c r="E65" s="375">
        <v>0</v>
      </c>
      <c r="F65" s="375">
        <v>700000</v>
      </c>
      <c r="G65" s="115" t="s">
        <v>2859</v>
      </c>
      <c r="H65" s="346" t="s">
        <v>2813</v>
      </c>
      <c r="I65" s="365">
        <v>0</v>
      </c>
      <c r="J65" s="375">
        <v>0</v>
      </c>
      <c r="K65" s="375">
        <v>0</v>
      </c>
      <c r="L65" s="375">
        <v>700000</v>
      </c>
      <c r="M65" s="17"/>
    </row>
    <row r="66" spans="1:13" ht="15">
      <c r="A66" s="115" t="s">
        <v>2860</v>
      </c>
      <c r="B66" s="346" t="s">
        <v>2861</v>
      </c>
      <c r="C66" s="365">
        <v>0</v>
      </c>
      <c r="D66" s="375">
        <v>0</v>
      </c>
      <c r="E66" s="375">
        <v>0</v>
      </c>
      <c r="F66" s="375">
        <v>80000</v>
      </c>
      <c r="G66" s="115" t="s">
        <v>2862</v>
      </c>
      <c r="H66" s="346" t="s">
        <v>2861</v>
      </c>
      <c r="I66" s="365">
        <v>0</v>
      </c>
      <c r="J66" s="375">
        <v>0</v>
      </c>
      <c r="K66" s="375">
        <v>0</v>
      </c>
      <c r="L66" s="375">
        <v>80000</v>
      </c>
      <c r="M66" s="17"/>
    </row>
    <row r="67" spans="1:13" ht="15">
      <c r="A67" s="8"/>
      <c r="B67" s="346" t="s">
        <v>2865</v>
      </c>
      <c r="C67" s="365"/>
      <c r="D67" s="375"/>
      <c r="E67" s="375"/>
      <c r="F67" s="375"/>
      <c r="G67" s="8"/>
      <c r="H67" s="346" t="s">
        <v>2865</v>
      </c>
      <c r="I67" s="365"/>
      <c r="J67" s="375"/>
      <c r="K67" s="375"/>
      <c r="L67" s="375"/>
      <c r="M67" s="17"/>
    </row>
    <row r="68" spans="1:13" ht="15">
      <c r="A68" s="115" t="s">
        <v>2863</v>
      </c>
      <c r="B68" s="500" t="s">
        <v>2865</v>
      </c>
      <c r="C68" s="365">
        <v>0</v>
      </c>
      <c r="D68" s="375">
        <v>0</v>
      </c>
      <c r="E68" s="375">
        <v>0</v>
      </c>
      <c r="F68" s="571">
        <v>1350000</v>
      </c>
      <c r="G68" s="115" t="s">
        <v>2864</v>
      </c>
      <c r="H68" s="500" t="s">
        <v>2865</v>
      </c>
      <c r="I68" s="365">
        <v>0</v>
      </c>
      <c r="J68" s="375">
        <v>0</v>
      </c>
      <c r="K68" s="375">
        <v>0</v>
      </c>
      <c r="L68" s="375">
        <v>1350000</v>
      </c>
      <c r="M68" s="17"/>
    </row>
    <row r="69" spans="1:13" ht="15">
      <c r="A69" s="115"/>
      <c r="B69" s="346" t="s">
        <v>2866</v>
      </c>
      <c r="C69" s="365">
        <f>C14+C33+C39+C42+C45+C51+C55+C57+C59+C63</f>
        <v>32546624</v>
      </c>
      <c r="D69" s="365">
        <f>D14+D33+D39+D42+D45+D51+D55+D57+D59+D63</f>
        <v>127390000</v>
      </c>
      <c r="E69" s="365">
        <f>E14+E33+E39+E42+E45+E51+E55+E57+E59+E63</f>
        <v>24407408</v>
      </c>
      <c r="F69" s="365">
        <f>F14+F33+F39+F42+F45+F51+F55+F57+F59+F63+F65+F66+F68</f>
        <v>124170000</v>
      </c>
      <c r="G69" s="343"/>
      <c r="H69" s="346" t="s">
        <v>2866</v>
      </c>
      <c r="I69" s="365">
        <f>I14+I33+I39+I42+I45+I51+I55+I57+I59+I63</f>
        <v>62725650</v>
      </c>
      <c r="J69" s="365">
        <f>J14+J33+J39+J42+J45+J51+J55+J57+J59+J63</f>
        <v>127390000</v>
      </c>
      <c r="K69" s="365">
        <f>K14+K33+K39+K42+K45+K51+K55+K57+K59+K63</f>
        <v>54959278</v>
      </c>
      <c r="L69" s="365">
        <f>L14+L33+L39+L42+L45+L51+L55+L57+L59+L63+L65+L66+L68</f>
        <v>124170000</v>
      </c>
      <c r="M69" s="17"/>
    </row>
    <row r="70" spans="1:13" ht="15">
      <c r="A70" s="430"/>
      <c r="B70" s="17"/>
      <c r="C70" s="17"/>
      <c r="D70" s="17"/>
      <c r="E70" s="17"/>
      <c r="F70" s="17"/>
      <c r="G70" s="624" t="s">
        <v>1638</v>
      </c>
      <c r="H70" s="624"/>
      <c r="I70" s="624"/>
      <c r="J70" s="624"/>
      <c r="K70" s="624"/>
      <c r="L70" s="624"/>
      <c r="M70" s="17"/>
    </row>
    <row r="71" spans="1:13" ht="15">
      <c r="A71" s="430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5">
      <c r="A72" s="430"/>
      <c r="B72" s="17"/>
      <c r="C72" s="497"/>
      <c r="D72" s="497"/>
      <c r="E72" s="497"/>
      <c r="F72" s="497"/>
      <c r="G72" s="430"/>
      <c r="H72" s="430"/>
      <c r="I72" s="498"/>
      <c r="J72" s="498"/>
      <c r="K72" s="498"/>
      <c r="L72" s="498"/>
      <c r="M72" s="17"/>
    </row>
    <row r="73" spans="1:13" ht="15">
      <c r="B73" s="8"/>
      <c r="C73" s="8"/>
      <c r="D73" s="8"/>
      <c r="E73" s="8"/>
      <c r="F73" s="8"/>
      <c r="G73" s="111"/>
      <c r="L73" s="8"/>
    </row>
    <row r="74" spans="1:13" ht="15">
      <c r="B74" s="8"/>
      <c r="C74" s="8"/>
      <c r="D74" s="8"/>
      <c r="E74" s="8"/>
      <c r="F74" s="8"/>
      <c r="G74" s="111"/>
      <c r="L74" s="8"/>
    </row>
    <row r="75" spans="1:13" ht="15">
      <c r="B75" s="8"/>
      <c r="C75" s="8"/>
      <c r="D75" s="8"/>
      <c r="E75" s="8"/>
      <c r="F75" s="8"/>
      <c r="G75" s="111"/>
      <c r="L75" s="8"/>
    </row>
    <row r="76" spans="1:13" ht="15">
      <c r="B76" s="8"/>
      <c r="C76" s="8"/>
      <c r="D76" s="8"/>
      <c r="E76" s="8"/>
      <c r="F76" s="8"/>
      <c r="G76" s="111"/>
      <c r="L76" s="8"/>
    </row>
    <row r="77" spans="1:13" ht="15">
      <c r="B77" s="8"/>
      <c r="C77" s="8"/>
      <c r="D77" s="8"/>
      <c r="E77" s="8"/>
      <c r="F77" s="8"/>
      <c r="G77" s="111"/>
      <c r="L77" s="8"/>
    </row>
    <row r="78" spans="1:13" ht="15">
      <c r="B78" s="8"/>
      <c r="C78" s="8"/>
      <c r="D78" s="8"/>
      <c r="E78" s="8"/>
      <c r="F78" s="8"/>
      <c r="G78" s="111"/>
      <c r="L78" s="8"/>
    </row>
    <row r="79" spans="1:13" ht="15">
      <c r="B79" s="8"/>
      <c r="C79" s="8"/>
      <c r="D79" s="8"/>
      <c r="E79" s="8"/>
      <c r="F79" s="8"/>
      <c r="G79" s="111"/>
      <c r="L79" s="8"/>
    </row>
    <row r="80" spans="1:13" ht="15">
      <c r="B80" s="8"/>
      <c r="C80" s="8"/>
      <c r="D80" s="8"/>
      <c r="E80" s="8"/>
      <c r="F80" s="8"/>
      <c r="G80" s="111"/>
      <c r="L80" s="8"/>
    </row>
    <row r="81" spans="1:12" ht="15">
      <c r="B81" s="8"/>
      <c r="C81" s="8"/>
      <c r="D81" s="8"/>
      <c r="E81" s="8"/>
      <c r="F81" s="8"/>
      <c r="G81" s="111"/>
      <c r="L81" s="8"/>
    </row>
    <row r="82" spans="1:12" ht="15">
      <c r="B82" s="8"/>
      <c r="C82" s="8"/>
      <c r="D82" s="8"/>
      <c r="E82" s="8"/>
      <c r="F82" s="8"/>
      <c r="G82" s="111"/>
      <c r="L82" s="8"/>
    </row>
    <row r="83" spans="1:12" ht="15">
      <c r="B83" s="8"/>
      <c r="C83" s="8"/>
      <c r="D83" s="8"/>
      <c r="E83" s="8"/>
      <c r="F83" s="8"/>
      <c r="G83" s="111"/>
      <c r="L83" s="8"/>
    </row>
    <row r="84" spans="1:12" ht="15">
      <c r="B84" s="8"/>
      <c r="C84" s="8"/>
      <c r="D84" s="8"/>
      <c r="E84" s="8"/>
      <c r="F84" s="8"/>
      <c r="G84" s="111"/>
      <c r="L84" s="8"/>
    </row>
    <row r="85" spans="1:12" ht="15">
      <c r="B85" s="8"/>
      <c r="C85" s="8"/>
      <c r="D85" s="8"/>
      <c r="E85" s="8"/>
      <c r="F85" s="8"/>
      <c r="G85" s="111"/>
      <c r="L85" s="8"/>
    </row>
    <row r="86" spans="1:12" ht="15">
      <c r="B86" s="8"/>
      <c r="C86" s="8"/>
      <c r="D86" s="8"/>
      <c r="E86" s="8"/>
      <c r="F86" s="8"/>
      <c r="G86" s="111"/>
      <c r="L86" s="8"/>
    </row>
    <row r="87" spans="1:12" ht="15">
      <c r="B87" s="8"/>
      <c r="C87" s="8"/>
      <c r="D87" s="8"/>
      <c r="E87" s="8"/>
      <c r="F87" s="8"/>
      <c r="G87" s="111"/>
      <c r="L87" s="8"/>
    </row>
    <row r="88" spans="1:12" ht="15">
      <c r="B88" s="8"/>
      <c r="C88" s="8"/>
      <c r="D88" s="8"/>
      <c r="E88" s="8"/>
      <c r="F88" s="8"/>
      <c r="G88" s="111"/>
      <c r="L88" s="8"/>
    </row>
    <row r="89" spans="1:12" ht="15">
      <c r="B89" s="8"/>
      <c r="C89" s="8"/>
      <c r="D89" s="8"/>
      <c r="E89" s="8"/>
      <c r="F89" s="15"/>
      <c r="G89" s="111"/>
      <c r="L89" s="8"/>
    </row>
    <row r="90" spans="1:12" ht="15">
      <c r="B90" s="8"/>
      <c r="C90" s="8"/>
      <c r="D90" s="8"/>
      <c r="E90" s="8"/>
      <c r="F90" s="15"/>
      <c r="G90" s="111"/>
      <c r="L90" s="8"/>
    </row>
    <row r="91" spans="1:12" ht="15">
      <c r="B91" s="8"/>
      <c r="C91" s="8"/>
      <c r="D91" s="8"/>
      <c r="E91" s="8"/>
      <c r="F91" s="15"/>
      <c r="G91" s="111"/>
      <c r="L91" s="8"/>
    </row>
    <row r="92" spans="1:12" ht="15">
      <c r="A92" s="27"/>
      <c r="B92" s="8"/>
      <c r="C92" s="8"/>
      <c r="D92" s="8"/>
      <c r="E92" s="14"/>
      <c r="F92" s="15"/>
      <c r="G92" s="111"/>
      <c r="L92" s="8"/>
    </row>
    <row r="93" spans="1:12" ht="15">
      <c r="A93" s="27"/>
      <c r="B93" s="8"/>
      <c r="C93" s="8"/>
      <c r="D93" s="8"/>
      <c r="E93" s="14"/>
      <c r="F93" s="15"/>
      <c r="G93" s="111"/>
      <c r="L93" s="8"/>
    </row>
    <row r="94" spans="1:12" ht="15">
      <c r="A94" s="27"/>
      <c r="B94" s="8"/>
      <c r="C94" s="8"/>
      <c r="D94" s="8"/>
      <c r="E94" s="14"/>
      <c r="F94" s="15"/>
      <c r="G94" s="111"/>
      <c r="L94" s="8"/>
    </row>
    <row r="95" spans="1:12" ht="15">
      <c r="A95" s="27"/>
      <c r="B95" s="8"/>
      <c r="C95" s="8"/>
      <c r="D95" s="8"/>
      <c r="E95" s="14"/>
      <c r="F95" s="15"/>
      <c r="G95" s="111"/>
      <c r="L95" s="8"/>
    </row>
    <row r="96" spans="1:12" ht="15">
      <c r="A96" s="27"/>
      <c r="B96" s="8"/>
      <c r="C96" s="8"/>
      <c r="D96" s="8"/>
      <c r="E96" s="14"/>
      <c r="F96" s="15"/>
      <c r="G96" s="111"/>
      <c r="L96" s="8"/>
    </row>
    <row r="97" spans="1:12" ht="15">
      <c r="A97" s="27"/>
      <c r="B97" s="8"/>
      <c r="C97" s="8"/>
      <c r="D97" s="8"/>
      <c r="E97" s="14"/>
      <c r="F97" s="15"/>
      <c r="G97" s="111"/>
      <c r="L97" s="8"/>
    </row>
    <row r="98" spans="1:12" ht="15">
      <c r="A98" s="27"/>
      <c r="B98" s="8"/>
      <c r="C98" s="8"/>
      <c r="D98" s="8"/>
      <c r="E98" s="14"/>
      <c r="F98" s="15"/>
      <c r="G98" s="111"/>
      <c r="L98" s="8"/>
    </row>
    <row r="99" spans="1:12" ht="15">
      <c r="A99" s="27"/>
      <c r="B99" s="8"/>
      <c r="C99" s="8"/>
      <c r="D99" s="8"/>
      <c r="E99" s="14"/>
      <c r="F99" s="15"/>
      <c r="G99" s="111"/>
      <c r="L99" s="8"/>
    </row>
    <row r="100" spans="1:12" ht="15">
      <c r="A100" s="27"/>
      <c r="B100" s="8"/>
      <c r="C100" s="8"/>
      <c r="D100" s="8"/>
      <c r="E100" s="14"/>
      <c r="F100" s="15"/>
      <c r="G100" s="111"/>
      <c r="L100" s="8"/>
    </row>
    <row r="101" spans="1:12" ht="15">
      <c r="A101" s="27"/>
      <c r="B101" s="8"/>
      <c r="C101" s="8"/>
      <c r="D101" s="8"/>
      <c r="E101" s="14"/>
      <c r="F101" s="15"/>
      <c r="G101" s="111"/>
      <c r="L101" s="8"/>
    </row>
    <row r="102" spans="1:12" ht="15">
      <c r="A102" s="27"/>
      <c r="B102" s="8"/>
      <c r="C102" s="8"/>
      <c r="D102" s="8"/>
      <c r="E102" s="14"/>
      <c r="F102" s="15"/>
      <c r="G102" s="111"/>
      <c r="L102" s="8"/>
    </row>
    <row r="103" spans="1:12" ht="15">
      <c r="A103" s="27"/>
      <c r="B103" s="8"/>
      <c r="C103" s="8"/>
      <c r="D103" s="8"/>
      <c r="E103" s="14"/>
      <c r="F103" s="15"/>
      <c r="G103" s="111"/>
      <c r="L103" s="8"/>
    </row>
    <row r="104" spans="1:12" ht="15">
      <c r="A104" s="27"/>
      <c r="B104" s="8"/>
      <c r="C104" s="8"/>
      <c r="D104" s="8"/>
      <c r="E104" s="14"/>
      <c r="F104" s="15"/>
      <c r="G104" s="111"/>
      <c r="L104" s="8"/>
    </row>
    <row r="105" spans="1:12" ht="15">
      <c r="A105" s="27"/>
      <c r="B105" s="8"/>
      <c r="C105" s="8"/>
      <c r="D105" s="8"/>
      <c r="E105" s="14"/>
      <c r="F105" s="15"/>
      <c r="G105" s="111"/>
      <c r="L105" s="8"/>
    </row>
    <row r="106" spans="1:12" ht="15">
      <c r="A106" s="27"/>
      <c r="B106" s="8"/>
      <c r="C106" s="8"/>
      <c r="D106" s="8"/>
      <c r="E106" s="14"/>
      <c r="F106" s="15"/>
      <c r="G106" s="111"/>
      <c r="L106" s="8"/>
    </row>
    <row r="107" spans="1:12" ht="15">
      <c r="A107" s="27"/>
      <c r="B107" s="8"/>
      <c r="C107" s="8"/>
      <c r="D107" s="8"/>
      <c r="E107" s="14"/>
      <c r="F107" s="15"/>
      <c r="G107" s="111"/>
      <c r="L107" s="8"/>
    </row>
    <row r="108" spans="1:12" ht="15">
      <c r="A108" s="27"/>
      <c r="B108" s="8"/>
      <c r="C108" s="8"/>
      <c r="D108" s="8"/>
      <c r="E108" s="14"/>
      <c r="F108" s="15"/>
      <c r="G108" s="111"/>
      <c r="L108" s="8"/>
    </row>
    <row r="109" spans="1:12" ht="15">
      <c r="A109" s="27"/>
      <c r="B109" s="8"/>
      <c r="C109" s="8"/>
      <c r="D109" s="8"/>
      <c r="E109" s="14"/>
      <c r="F109" s="15"/>
      <c r="G109" s="111"/>
      <c r="L109" s="8"/>
    </row>
    <row r="110" spans="1:12" ht="15">
      <c r="A110" s="27"/>
      <c r="B110" s="8"/>
      <c r="C110" s="8"/>
      <c r="D110" s="8"/>
      <c r="E110" s="14"/>
      <c r="F110" s="15"/>
      <c r="G110" s="111"/>
      <c r="L110" s="8"/>
    </row>
    <row r="111" spans="1:12" ht="15">
      <c r="A111" s="27"/>
      <c r="B111" s="8"/>
      <c r="C111" s="8"/>
      <c r="D111" s="8"/>
      <c r="E111" s="14"/>
      <c r="F111" s="15"/>
      <c r="G111" s="111"/>
      <c r="L111" s="8"/>
    </row>
    <row r="112" spans="1:12" ht="15">
      <c r="A112" s="27"/>
      <c r="B112" s="8"/>
      <c r="C112" s="8"/>
      <c r="D112" s="8"/>
      <c r="E112" s="14"/>
      <c r="F112" s="15"/>
      <c r="G112" s="111"/>
      <c r="L112" s="8"/>
    </row>
    <row r="113" spans="1:12" ht="15">
      <c r="A113" s="27"/>
      <c r="B113" s="8"/>
      <c r="C113" s="8"/>
      <c r="D113" s="8"/>
      <c r="E113" s="14"/>
      <c r="F113" s="15"/>
      <c r="G113" s="111"/>
      <c r="L113" s="8"/>
    </row>
    <row r="114" spans="1:12" ht="15">
      <c r="A114" s="27"/>
      <c r="B114" s="8"/>
      <c r="C114" s="8"/>
      <c r="D114" s="8"/>
      <c r="E114" s="14"/>
      <c r="F114" s="15"/>
      <c r="G114" s="111"/>
      <c r="L114" s="8"/>
    </row>
    <row r="115" spans="1:12" ht="15">
      <c r="A115" s="27"/>
      <c r="B115" s="8"/>
      <c r="C115" s="8"/>
      <c r="D115" s="8"/>
      <c r="E115" s="14"/>
      <c r="F115" s="15"/>
      <c r="G115" s="111"/>
      <c r="L115" s="8"/>
    </row>
    <row r="116" spans="1:12" ht="15">
      <c r="A116" s="27"/>
      <c r="B116" s="8"/>
      <c r="C116" s="8"/>
      <c r="D116" s="8"/>
      <c r="E116" s="14"/>
      <c r="F116" s="15"/>
      <c r="G116" s="111"/>
      <c r="L116" s="8"/>
    </row>
    <row r="117" spans="1:12" ht="15">
      <c r="A117" s="27"/>
      <c r="B117" s="8"/>
      <c r="C117" s="8"/>
      <c r="D117" s="8"/>
      <c r="E117" s="14"/>
      <c r="F117" s="15"/>
      <c r="G117" s="111"/>
      <c r="L117" s="8"/>
    </row>
    <row r="118" spans="1:12" ht="15">
      <c r="A118" s="27"/>
      <c r="B118" s="8"/>
      <c r="C118" s="8"/>
      <c r="D118" s="8"/>
      <c r="E118" s="14"/>
      <c r="F118" s="15"/>
      <c r="G118" s="111"/>
      <c r="L118" s="8"/>
    </row>
    <row r="119" spans="1:12" ht="15">
      <c r="A119" s="27"/>
      <c r="B119" s="8"/>
      <c r="C119" s="8"/>
      <c r="D119" s="8"/>
      <c r="E119" s="14"/>
      <c r="F119" s="15"/>
      <c r="G119" s="111"/>
      <c r="L119" s="8"/>
    </row>
    <row r="120" spans="1:12" ht="15">
      <c r="A120" s="27"/>
      <c r="B120" s="8"/>
      <c r="C120" s="8"/>
      <c r="D120" s="8"/>
      <c r="E120" s="14"/>
      <c r="F120" s="15"/>
      <c r="G120" s="111"/>
      <c r="L120" s="8"/>
    </row>
    <row r="121" spans="1:12" ht="15">
      <c r="A121" s="27"/>
      <c r="B121" s="8"/>
      <c r="C121" s="8"/>
      <c r="D121" s="8"/>
      <c r="E121" s="14"/>
      <c r="F121" s="15"/>
      <c r="G121" s="111"/>
      <c r="L121" s="8"/>
    </row>
    <row r="122" spans="1:12" ht="15">
      <c r="A122" s="27"/>
      <c r="B122" s="8"/>
      <c r="C122" s="8"/>
      <c r="D122" s="8"/>
      <c r="E122" s="14"/>
      <c r="F122" s="15"/>
      <c r="G122" s="111"/>
      <c r="L122" s="8"/>
    </row>
    <row r="123" spans="1:12" ht="15">
      <c r="A123" s="27"/>
      <c r="B123" s="8"/>
      <c r="C123" s="8"/>
      <c r="D123" s="8"/>
      <c r="E123" s="14"/>
      <c r="F123" s="15"/>
      <c r="G123" s="111"/>
      <c r="L123" s="8"/>
    </row>
    <row r="124" spans="1:12" ht="15">
      <c r="A124" s="27"/>
      <c r="B124" s="8"/>
      <c r="C124" s="8"/>
      <c r="D124" s="8"/>
      <c r="E124" s="14"/>
      <c r="F124" s="15"/>
      <c r="G124" s="111"/>
      <c r="L124" s="8"/>
    </row>
    <row r="125" spans="1:12" ht="15">
      <c r="A125" s="27"/>
      <c r="B125" s="8"/>
      <c r="C125" s="8"/>
      <c r="D125" s="8"/>
      <c r="E125" s="14"/>
      <c r="F125" s="15"/>
      <c r="G125" s="111"/>
      <c r="L125" s="8"/>
    </row>
    <row r="126" spans="1:12" ht="15">
      <c r="A126" s="27"/>
      <c r="B126" s="8"/>
      <c r="C126" s="8"/>
      <c r="D126" s="8"/>
      <c r="E126" s="14"/>
      <c r="F126" s="15"/>
      <c r="G126" s="111"/>
      <c r="L126" s="8"/>
    </row>
    <row r="127" spans="1:12" ht="15">
      <c r="A127" s="27"/>
      <c r="B127" s="8"/>
      <c r="C127" s="8"/>
      <c r="D127" s="8"/>
      <c r="E127" s="14"/>
      <c r="F127" s="15"/>
      <c r="G127" s="111"/>
      <c r="L127" s="8"/>
    </row>
    <row r="128" spans="1:12" ht="15">
      <c r="A128" s="27"/>
      <c r="B128" s="8"/>
      <c r="C128" s="8"/>
      <c r="D128" s="8"/>
      <c r="E128" s="14"/>
      <c r="F128" s="15"/>
      <c r="G128" s="111"/>
      <c r="L128" s="8"/>
    </row>
    <row r="129" spans="1:12" ht="15">
      <c r="A129" s="27"/>
      <c r="B129" s="8"/>
      <c r="C129" s="8"/>
      <c r="D129" s="8"/>
      <c r="E129" s="14"/>
      <c r="F129" s="15"/>
      <c r="G129" s="111"/>
      <c r="L129" s="8"/>
    </row>
    <row r="130" spans="1:12" ht="15">
      <c r="A130" s="27"/>
      <c r="B130" s="8"/>
      <c r="C130" s="8"/>
      <c r="D130" s="8"/>
      <c r="E130" s="14"/>
      <c r="F130" s="15"/>
      <c r="G130" s="111"/>
      <c r="L130" s="8"/>
    </row>
    <row r="131" spans="1:12" ht="15">
      <c r="A131" s="27"/>
      <c r="B131" s="8"/>
      <c r="C131" s="8"/>
      <c r="D131" s="8"/>
      <c r="E131" s="14"/>
      <c r="F131" s="15"/>
      <c r="G131" s="111"/>
      <c r="L131" s="8"/>
    </row>
    <row r="132" spans="1:12" ht="15">
      <c r="A132" s="27"/>
      <c r="B132" s="8"/>
      <c r="C132" s="8"/>
      <c r="D132" s="8"/>
      <c r="E132" s="14"/>
      <c r="F132" s="15"/>
      <c r="G132" s="111"/>
      <c r="L132" s="8"/>
    </row>
    <row r="133" spans="1:12" ht="15">
      <c r="A133" s="27"/>
      <c r="B133" s="8"/>
      <c r="C133" s="8"/>
      <c r="D133" s="8"/>
      <c r="E133" s="14"/>
      <c r="F133" s="15"/>
      <c r="G133" s="111"/>
      <c r="L133" s="8"/>
    </row>
    <row r="134" spans="1:12" ht="15">
      <c r="A134" s="27"/>
      <c r="B134" s="8"/>
      <c r="C134" s="8"/>
      <c r="D134" s="8"/>
      <c r="E134" s="14"/>
      <c r="F134" s="15"/>
      <c r="G134" s="111"/>
      <c r="L134" s="8"/>
    </row>
    <row r="135" spans="1:12" ht="15">
      <c r="A135" s="27"/>
      <c r="B135" s="8"/>
      <c r="C135" s="8"/>
      <c r="D135" s="8"/>
      <c r="E135" s="14"/>
      <c r="F135" s="15"/>
      <c r="G135" s="111"/>
      <c r="L135" s="8"/>
    </row>
    <row r="136" spans="1:12" ht="15">
      <c r="A136" s="27"/>
      <c r="B136" s="8"/>
      <c r="C136" s="8"/>
      <c r="D136" s="8"/>
      <c r="E136" s="14"/>
      <c r="F136" s="15"/>
      <c r="G136" s="111"/>
      <c r="L136" s="8"/>
    </row>
    <row r="137" spans="1:12" ht="15">
      <c r="A137" s="27"/>
      <c r="B137" s="8"/>
      <c r="C137" s="8"/>
      <c r="D137" s="8"/>
      <c r="E137" s="14"/>
      <c r="F137" s="15"/>
      <c r="G137" s="111"/>
      <c r="L137" s="8"/>
    </row>
    <row r="138" spans="1:12" ht="15">
      <c r="A138" s="27"/>
      <c r="B138" s="8"/>
      <c r="C138" s="8"/>
      <c r="D138" s="8"/>
      <c r="E138" s="14"/>
      <c r="F138" s="15"/>
      <c r="G138" s="111"/>
      <c r="L138" s="8"/>
    </row>
    <row r="139" spans="1:12" ht="15">
      <c r="A139" s="27"/>
      <c r="B139" s="8"/>
      <c r="C139" s="8"/>
      <c r="D139" s="8"/>
      <c r="E139" s="14"/>
      <c r="F139" s="15"/>
      <c r="G139" s="111"/>
      <c r="L139" s="8"/>
    </row>
    <row r="140" spans="1:12" ht="15">
      <c r="A140" s="27"/>
      <c r="B140" s="8"/>
      <c r="C140" s="8"/>
      <c r="D140" s="8"/>
      <c r="E140" s="14"/>
      <c r="F140" s="15"/>
      <c r="G140" s="111"/>
      <c r="L140" s="8"/>
    </row>
    <row r="141" spans="1:12" ht="15">
      <c r="A141" s="27"/>
      <c r="B141" s="8"/>
      <c r="C141" s="8"/>
      <c r="D141" s="8"/>
      <c r="E141" s="14"/>
      <c r="F141" s="15"/>
      <c r="G141" s="111"/>
      <c r="L141" s="8"/>
    </row>
    <row r="142" spans="1:12" ht="15">
      <c r="A142" s="27"/>
      <c r="B142" s="8"/>
      <c r="C142" s="8"/>
      <c r="D142" s="8"/>
      <c r="E142" s="14"/>
      <c r="F142" s="15"/>
      <c r="G142" s="111"/>
      <c r="L142" s="8"/>
    </row>
    <row r="143" spans="1:12" ht="15">
      <c r="A143" s="27"/>
      <c r="B143" s="8"/>
      <c r="C143" s="8"/>
      <c r="D143" s="8"/>
      <c r="E143" s="14"/>
      <c r="F143" s="15"/>
      <c r="G143" s="111"/>
      <c r="L143" s="8"/>
    </row>
    <row r="144" spans="1:12" ht="15">
      <c r="A144" s="27"/>
      <c r="B144" s="8"/>
      <c r="C144" s="8"/>
      <c r="D144" s="8"/>
      <c r="E144" s="14"/>
      <c r="F144" s="15"/>
      <c r="G144" s="111"/>
      <c r="L144" s="8"/>
    </row>
    <row r="145" spans="1:12" ht="15">
      <c r="A145" s="27"/>
      <c r="B145" s="8"/>
      <c r="C145" s="8"/>
      <c r="D145" s="8"/>
      <c r="E145" s="14"/>
      <c r="F145" s="15"/>
      <c r="G145" s="111"/>
      <c r="L145" s="8"/>
    </row>
    <row r="146" spans="1:12" ht="15">
      <c r="A146" s="27"/>
      <c r="B146" s="8"/>
      <c r="C146" s="8"/>
      <c r="D146" s="8"/>
      <c r="E146" s="14"/>
      <c r="F146" s="15"/>
      <c r="G146" s="111"/>
      <c r="L146" s="8"/>
    </row>
    <row r="147" spans="1:12" ht="15">
      <c r="A147" s="27"/>
      <c r="B147" s="8"/>
      <c r="C147" s="8"/>
      <c r="D147" s="8"/>
      <c r="E147" s="14"/>
      <c r="F147" s="15"/>
      <c r="G147" s="111"/>
      <c r="L147" s="8"/>
    </row>
    <row r="148" spans="1:12" ht="15">
      <c r="A148" s="27"/>
      <c r="B148" s="8"/>
      <c r="C148" s="8"/>
      <c r="D148" s="8"/>
      <c r="E148" s="14"/>
      <c r="F148" s="15"/>
      <c r="G148" s="111"/>
      <c r="L148" s="8"/>
    </row>
    <row r="149" spans="1:12" ht="15">
      <c r="A149" s="27"/>
      <c r="B149" s="8"/>
      <c r="C149" s="8"/>
      <c r="D149" s="8"/>
      <c r="E149" s="14"/>
      <c r="F149" s="15"/>
      <c r="G149" s="111"/>
      <c r="L149" s="8"/>
    </row>
    <row r="150" spans="1:12" ht="15">
      <c r="A150" s="27"/>
      <c r="B150" s="8"/>
      <c r="C150" s="8"/>
      <c r="D150" s="8"/>
      <c r="E150" s="14"/>
      <c r="F150" s="15"/>
      <c r="G150" s="111"/>
      <c r="L150" s="8"/>
    </row>
    <row r="151" spans="1:12" ht="15">
      <c r="A151" s="27"/>
      <c r="B151" s="8"/>
      <c r="C151" s="8"/>
      <c r="D151" s="8"/>
      <c r="E151" s="14"/>
      <c r="F151" s="15"/>
      <c r="G151" s="111"/>
      <c r="L151" s="8"/>
    </row>
    <row r="152" spans="1:12" ht="15">
      <c r="A152" s="27"/>
      <c r="B152" s="8"/>
      <c r="C152" s="8"/>
      <c r="D152" s="8"/>
      <c r="E152" s="14"/>
      <c r="F152" s="15"/>
      <c r="G152" s="111"/>
      <c r="L152" s="8"/>
    </row>
    <row r="153" spans="1:12" ht="15">
      <c r="A153" s="27"/>
      <c r="B153" s="8"/>
      <c r="C153" s="8"/>
      <c r="D153" s="8"/>
      <c r="E153" s="14"/>
      <c r="F153" s="15"/>
      <c r="G153" s="111"/>
      <c r="L153" s="8"/>
    </row>
    <row r="154" spans="1:12" ht="15">
      <c r="A154" s="27"/>
      <c r="B154" s="8"/>
      <c r="C154" s="8"/>
      <c r="D154" s="8"/>
      <c r="E154" s="14"/>
      <c r="F154" s="15"/>
      <c r="G154" s="111"/>
      <c r="L154" s="8"/>
    </row>
    <row r="155" spans="1:12" ht="15">
      <c r="A155" s="27"/>
      <c r="B155" s="8"/>
      <c r="C155" s="8"/>
      <c r="D155" s="8"/>
      <c r="E155" s="14"/>
      <c r="F155" s="15"/>
      <c r="G155" s="111"/>
      <c r="L155" s="8"/>
    </row>
    <row r="156" spans="1:12" ht="15">
      <c r="A156" s="27"/>
      <c r="B156" s="8"/>
      <c r="C156" s="8"/>
      <c r="D156" s="8"/>
      <c r="E156" s="14"/>
      <c r="F156" s="15"/>
      <c r="G156" s="111"/>
      <c r="L156" s="8"/>
    </row>
    <row r="157" spans="1:12" ht="15">
      <c r="A157" s="27"/>
      <c r="B157" s="8"/>
      <c r="C157" s="8"/>
      <c r="D157" s="8"/>
      <c r="E157" s="14"/>
      <c r="F157" s="15"/>
      <c r="G157" s="111"/>
      <c r="L157" s="8"/>
    </row>
    <row r="158" spans="1:12" ht="15">
      <c r="A158" s="27"/>
      <c r="B158" s="8"/>
      <c r="C158" s="8"/>
      <c r="D158" s="8"/>
      <c r="E158" s="14"/>
      <c r="F158" s="15"/>
      <c r="G158" s="111"/>
      <c r="L158" s="8"/>
    </row>
    <row r="159" spans="1:12" ht="15">
      <c r="A159" s="27"/>
      <c r="B159" s="8"/>
      <c r="C159" s="8"/>
      <c r="D159" s="8"/>
      <c r="E159" s="14"/>
      <c r="F159" s="15"/>
      <c r="G159" s="111"/>
      <c r="L159" s="8"/>
    </row>
    <row r="160" spans="1:12" ht="15">
      <c r="A160" s="27"/>
      <c r="B160" s="8"/>
      <c r="C160" s="8"/>
      <c r="D160" s="8"/>
      <c r="E160" s="14"/>
      <c r="F160" s="15"/>
      <c r="G160" s="111"/>
      <c r="L160" s="8"/>
    </row>
    <row r="161" spans="1:12" ht="15">
      <c r="A161" s="27"/>
      <c r="B161" s="8"/>
      <c r="C161" s="8"/>
      <c r="D161" s="8"/>
      <c r="E161" s="14"/>
      <c r="F161" s="15"/>
      <c r="G161" s="111"/>
      <c r="L161" s="8"/>
    </row>
    <row r="162" spans="1:12" ht="15">
      <c r="A162" s="27"/>
      <c r="B162" s="8"/>
      <c r="C162" s="8"/>
      <c r="D162" s="8"/>
      <c r="E162" s="14"/>
      <c r="F162" s="15"/>
      <c r="G162" s="111"/>
      <c r="L162" s="8"/>
    </row>
    <row r="163" spans="1:12" ht="15">
      <c r="A163" s="27"/>
      <c r="B163" s="8"/>
      <c r="C163" s="8"/>
      <c r="D163" s="8"/>
      <c r="E163" s="14"/>
      <c r="F163" s="15"/>
      <c r="G163" s="111"/>
      <c r="L163" s="8"/>
    </row>
    <row r="164" spans="1:12" ht="15">
      <c r="A164" s="27"/>
      <c r="B164" s="8"/>
      <c r="C164" s="8"/>
      <c r="D164" s="8"/>
      <c r="E164" s="14"/>
      <c r="F164" s="15"/>
      <c r="G164" s="111"/>
      <c r="L164" s="8"/>
    </row>
    <row r="165" spans="1:12" ht="15">
      <c r="A165" s="27"/>
      <c r="B165" s="8"/>
      <c r="C165" s="8"/>
      <c r="D165" s="8"/>
      <c r="E165" s="14"/>
      <c r="F165" s="15"/>
      <c r="G165" s="111"/>
      <c r="L165" s="8"/>
    </row>
    <row r="166" spans="1:12" ht="15">
      <c r="A166" s="27"/>
      <c r="B166" s="8"/>
      <c r="C166" s="8"/>
      <c r="D166" s="8"/>
      <c r="E166" s="14"/>
      <c r="F166" s="15"/>
      <c r="G166" s="111"/>
      <c r="L166" s="8"/>
    </row>
    <row r="167" spans="1:12" ht="15">
      <c r="A167" s="27"/>
      <c r="B167" s="8"/>
      <c r="C167" s="8"/>
      <c r="D167" s="8"/>
      <c r="E167" s="14"/>
      <c r="F167" s="15"/>
      <c r="G167" s="111"/>
      <c r="L167" s="8"/>
    </row>
    <row r="168" spans="1:12" ht="15">
      <c r="A168" s="27"/>
      <c r="B168" s="8"/>
      <c r="C168" s="8"/>
      <c r="D168" s="8"/>
      <c r="E168" s="14"/>
      <c r="F168" s="15"/>
      <c r="G168" s="111"/>
      <c r="L168" s="8"/>
    </row>
    <row r="169" spans="1:12" ht="15">
      <c r="A169" s="27"/>
      <c r="B169" s="8"/>
      <c r="C169" s="8"/>
      <c r="D169" s="8"/>
      <c r="E169" s="14"/>
      <c r="F169" s="15"/>
      <c r="G169" s="111"/>
      <c r="L169" s="8"/>
    </row>
    <row r="170" spans="1:12" ht="15">
      <c r="A170" s="27"/>
      <c r="B170" s="8"/>
      <c r="C170" s="8"/>
      <c r="D170" s="8"/>
      <c r="E170" s="14"/>
      <c r="F170" s="15"/>
      <c r="G170" s="111"/>
      <c r="L170" s="8"/>
    </row>
    <row r="171" spans="1:12" ht="15">
      <c r="A171" s="27"/>
      <c r="B171" s="8"/>
      <c r="C171" s="8"/>
      <c r="D171" s="8"/>
      <c r="E171" s="14"/>
      <c r="F171" s="15"/>
      <c r="G171" s="111"/>
      <c r="L171" s="8"/>
    </row>
    <row r="172" spans="1:12" ht="15">
      <c r="A172" s="27"/>
      <c r="B172" s="8"/>
      <c r="C172" s="8"/>
      <c r="D172" s="8"/>
      <c r="E172" s="14"/>
      <c r="F172" s="15"/>
      <c r="G172" s="111"/>
      <c r="L172" s="8"/>
    </row>
    <row r="173" spans="1:12" ht="15">
      <c r="A173" s="27"/>
      <c r="B173" s="8"/>
      <c r="C173" s="8"/>
      <c r="D173" s="8"/>
      <c r="E173" s="14"/>
      <c r="F173" s="15"/>
      <c r="G173" s="111"/>
      <c r="L173" s="8"/>
    </row>
    <row r="174" spans="1:12" ht="15">
      <c r="A174" s="27"/>
      <c r="B174" s="8"/>
      <c r="C174" s="8"/>
      <c r="D174" s="8"/>
      <c r="E174" s="14"/>
      <c r="F174" s="15"/>
      <c r="G174" s="111"/>
      <c r="L174" s="8"/>
    </row>
    <row r="175" spans="1:12" ht="15">
      <c r="A175" s="27"/>
      <c r="B175" s="8"/>
      <c r="C175" s="8"/>
      <c r="D175" s="8"/>
      <c r="E175" s="14"/>
      <c r="F175" s="15"/>
      <c r="G175" s="111"/>
      <c r="L175" s="8"/>
    </row>
    <row r="176" spans="1:12" ht="15">
      <c r="A176" s="27"/>
      <c r="B176" s="8"/>
      <c r="C176" s="8"/>
      <c r="D176" s="8"/>
      <c r="E176" s="14"/>
      <c r="F176" s="15"/>
      <c r="G176" s="111"/>
      <c r="L176" s="8"/>
    </row>
    <row r="177" spans="1:12" ht="15">
      <c r="A177" s="27"/>
      <c r="B177" s="8"/>
      <c r="C177" s="8"/>
      <c r="D177" s="8"/>
      <c r="E177" s="14"/>
      <c r="F177" s="15"/>
      <c r="G177" s="111"/>
      <c r="L177" s="8"/>
    </row>
    <row r="178" spans="1:12" ht="15">
      <c r="A178" s="27"/>
      <c r="B178" s="8"/>
      <c r="C178" s="8"/>
      <c r="D178" s="8"/>
      <c r="E178" s="14"/>
      <c r="F178" s="15"/>
      <c r="G178" s="111"/>
      <c r="L178" s="8"/>
    </row>
    <row r="179" spans="1:12" ht="15">
      <c r="A179" s="27"/>
      <c r="B179" s="8"/>
      <c r="C179" s="8"/>
      <c r="D179" s="8"/>
      <c r="E179" s="14"/>
      <c r="F179" s="15"/>
      <c r="G179" s="111"/>
      <c r="L179" s="8"/>
    </row>
    <row r="180" spans="1:12" ht="15">
      <c r="A180" s="27"/>
      <c r="B180" s="8"/>
      <c r="C180" s="8"/>
      <c r="D180" s="8"/>
      <c r="E180" s="14"/>
      <c r="F180" s="15"/>
      <c r="G180" s="111"/>
      <c r="L180" s="8"/>
    </row>
    <row r="181" spans="1:12" ht="15">
      <c r="A181" s="27"/>
      <c r="B181" s="8"/>
      <c r="C181" s="8"/>
      <c r="D181" s="8"/>
      <c r="E181" s="14"/>
      <c r="F181" s="15"/>
      <c r="G181" s="111"/>
      <c r="L181" s="8"/>
    </row>
    <row r="182" spans="1:12" ht="15">
      <c r="A182" s="27"/>
      <c r="B182" s="8"/>
      <c r="C182" s="8"/>
      <c r="D182" s="8"/>
      <c r="E182" s="14"/>
      <c r="F182" s="15"/>
      <c r="G182" s="111"/>
      <c r="L182" s="8"/>
    </row>
    <row r="183" spans="1:12" ht="15">
      <c r="A183" s="27"/>
      <c r="B183" s="8"/>
      <c r="C183" s="8"/>
      <c r="D183" s="8"/>
      <c r="E183" s="14"/>
      <c r="F183" s="15"/>
      <c r="G183" s="111"/>
      <c r="L183" s="8"/>
    </row>
    <row r="184" spans="1:12" ht="15">
      <c r="A184" s="27"/>
      <c r="B184" s="8"/>
      <c r="C184" s="8"/>
      <c r="D184" s="8"/>
      <c r="E184" s="14"/>
      <c r="F184" s="15"/>
      <c r="G184" s="111"/>
      <c r="L184" s="8"/>
    </row>
    <row r="185" spans="1:12" ht="15">
      <c r="A185" s="27"/>
      <c r="B185" s="8"/>
      <c r="C185" s="8"/>
      <c r="D185" s="8"/>
      <c r="E185" s="14"/>
      <c r="F185" s="15"/>
      <c r="G185" s="111"/>
      <c r="L185" s="8"/>
    </row>
    <row r="186" spans="1:12" ht="15">
      <c r="A186" s="27"/>
      <c r="B186" s="8"/>
      <c r="C186" s="8"/>
      <c r="D186" s="8"/>
      <c r="E186" s="14"/>
      <c r="F186" s="15"/>
      <c r="G186" s="111"/>
      <c r="L186" s="8"/>
    </row>
    <row r="187" spans="1:12" ht="15">
      <c r="A187" s="27"/>
      <c r="B187" s="8"/>
      <c r="C187" s="8"/>
      <c r="D187" s="8"/>
      <c r="E187" s="14"/>
      <c r="F187" s="15"/>
      <c r="G187" s="111"/>
      <c r="L187" s="8"/>
    </row>
    <row r="188" spans="1:12" ht="15">
      <c r="A188" s="27"/>
      <c r="B188" s="8"/>
      <c r="C188" s="8"/>
      <c r="D188" s="8"/>
      <c r="E188" s="14"/>
      <c r="F188" s="15"/>
      <c r="G188" s="111"/>
      <c r="L188" s="8"/>
    </row>
    <row r="189" spans="1:12" ht="15">
      <c r="A189" s="27"/>
      <c r="B189" s="8"/>
      <c r="C189" s="8"/>
      <c r="D189" s="8"/>
      <c r="E189" s="14"/>
      <c r="F189" s="15"/>
      <c r="G189" s="111"/>
      <c r="L189" s="8"/>
    </row>
    <row r="190" spans="1:12" ht="15">
      <c r="A190" s="27"/>
      <c r="B190" s="8"/>
      <c r="C190" s="8"/>
      <c r="D190" s="8"/>
      <c r="E190" s="14"/>
      <c r="F190" s="15"/>
      <c r="G190" s="111"/>
      <c r="L190" s="8"/>
    </row>
    <row r="191" spans="1:12" ht="15">
      <c r="A191" s="27"/>
      <c r="B191" s="8"/>
      <c r="C191" s="8"/>
      <c r="D191" s="8"/>
      <c r="E191" s="14"/>
      <c r="F191" s="15"/>
      <c r="G191" s="111"/>
      <c r="L191" s="8"/>
    </row>
    <row r="192" spans="1:12" ht="15">
      <c r="A192" s="27"/>
      <c r="B192" s="8"/>
      <c r="C192" s="8"/>
      <c r="D192" s="8"/>
      <c r="E192" s="14"/>
      <c r="F192" s="15"/>
      <c r="G192" s="111"/>
      <c r="L192" s="8"/>
    </row>
    <row r="193" spans="1:12" ht="15">
      <c r="A193" s="27"/>
      <c r="B193" s="8"/>
      <c r="C193" s="8"/>
      <c r="D193" s="8"/>
      <c r="E193" s="14"/>
      <c r="F193" s="15"/>
      <c r="G193" s="111"/>
      <c r="L193" s="8"/>
    </row>
    <row r="194" spans="1:12" ht="15">
      <c r="A194" s="27"/>
      <c r="B194" s="8"/>
      <c r="C194" s="8"/>
      <c r="D194" s="8"/>
      <c r="E194" s="14"/>
      <c r="F194" s="15"/>
      <c r="G194" s="111"/>
      <c r="L194" s="8"/>
    </row>
    <row r="195" spans="1:12" ht="15">
      <c r="A195" s="27"/>
      <c r="B195" s="8"/>
      <c r="C195" s="8"/>
      <c r="D195" s="8"/>
      <c r="E195" s="14"/>
      <c r="F195" s="15"/>
      <c r="G195" s="111"/>
      <c r="L195" s="8"/>
    </row>
    <row r="196" spans="1:12" ht="15">
      <c r="A196" s="27"/>
      <c r="B196" s="8"/>
      <c r="C196" s="8"/>
      <c r="D196" s="8"/>
      <c r="E196" s="14"/>
      <c r="F196" s="15"/>
      <c r="G196" s="111"/>
      <c r="L196" s="8"/>
    </row>
    <row r="197" spans="1:12" ht="15">
      <c r="A197" s="27"/>
      <c r="B197" s="8"/>
      <c r="C197" s="8"/>
      <c r="D197" s="8"/>
      <c r="E197" s="14"/>
      <c r="F197" s="15"/>
      <c r="G197" s="111"/>
      <c r="L197" s="8"/>
    </row>
    <row r="198" spans="1:12" ht="15">
      <c r="A198" s="27"/>
      <c r="B198" s="8"/>
      <c r="C198" s="8"/>
      <c r="D198" s="8"/>
      <c r="E198" s="14"/>
      <c r="F198" s="15"/>
      <c r="G198" s="111"/>
      <c r="L198" s="8"/>
    </row>
    <row r="199" spans="1:12" ht="15">
      <c r="A199" s="27"/>
      <c r="B199" s="8"/>
      <c r="C199" s="8"/>
      <c r="D199" s="8"/>
      <c r="E199" s="14"/>
      <c r="F199" s="15"/>
      <c r="G199" s="111"/>
      <c r="L199" s="8"/>
    </row>
    <row r="200" spans="1:12" ht="15">
      <c r="A200" s="27"/>
      <c r="B200" s="8"/>
      <c r="C200" s="8"/>
      <c r="D200" s="8"/>
      <c r="E200" s="14"/>
      <c r="F200" s="15"/>
      <c r="G200" s="111"/>
      <c r="L200" s="8"/>
    </row>
    <row r="201" spans="1:12" ht="15">
      <c r="A201" s="27"/>
      <c r="B201" s="8"/>
      <c r="C201" s="8"/>
      <c r="D201" s="8"/>
      <c r="E201" s="14"/>
      <c r="F201" s="15"/>
      <c r="G201" s="111"/>
      <c r="L201" s="8"/>
    </row>
    <row r="202" spans="1:12" ht="15">
      <c r="A202" s="27"/>
      <c r="B202" s="8"/>
      <c r="C202" s="8"/>
      <c r="D202" s="8"/>
      <c r="E202" s="14"/>
      <c r="F202" s="15"/>
      <c r="G202" s="111"/>
      <c r="L202" s="8"/>
    </row>
    <row r="203" spans="1:12" ht="15">
      <c r="A203" s="27"/>
      <c r="B203" s="8"/>
      <c r="C203" s="8"/>
      <c r="D203" s="8"/>
      <c r="E203" s="14"/>
      <c r="F203" s="15"/>
      <c r="G203" s="111"/>
      <c r="L203" s="8"/>
    </row>
    <row r="204" spans="1:12" ht="15">
      <c r="A204" s="27"/>
      <c r="B204" s="8"/>
      <c r="C204" s="8"/>
      <c r="D204" s="8"/>
      <c r="E204" s="14"/>
      <c r="F204" s="15"/>
      <c r="G204" s="111"/>
      <c r="L204" s="8"/>
    </row>
    <row r="205" spans="1:12" ht="15">
      <c r="A205" s="27"/>
      <c r="B205" s="8"/>
      <c r="C205" s="8"/>
      <c r="D205" s="8"/>
      <c r="E205" s="14"/>
      <c r="F205" s="15"/>
      <c r="G205" s="111"/>
      <c r="L205" s="8"/>
    </row>
    <row r="206" spans="1:12" ht="15">
      <c r="A206" s="27"/>
      <c r="B206" s="8"/>
      <c r="C206" s="8"/>
      <c r="D206" s="8"/>
      <c r="E206" s="14"/>
      <c r="F206" s="15"/>
      <c r="G206" s="111"/>
      <c r="L206" s="8"/>
    </row>
    <row r="207" spans="1:12" ht="15">
      <c r="A207" s="27"/>
      <c r="B207" s="8"/>
      <c r="C207" s="8"/>
      <c r="D207" s="8"/>
      <c r="E207" s="14"/>
      <c r="F207" s="15"/>
      <c r="G207" s="111"/>
      <c r="L207" s="8"/>
    </row>
    <row r="208" spans="1:12" ht="15">
      <c r="A208" s="27"/>
      <c r="B208" s="8"/>
      <c r="C208" s="8"/>
      <c r="D208" s="8"/>
      <c r="E208" s="14"/>
      <c r="F208" s="15"/>
      <c r="G208" s="111"/>
      <c r="L208" s="8"/>
    </row>
    <row r="209" spans="1:12" ht="15">
      <c r="A209" s="27"/>
      <c r="B209" s="8"/>
      <c r="C209" s="8"/>
      <c r="D209" s="8"/>
      <c r="E209" s="14"/>
      <c r="F209" s="15"/>
      <c r="G209" s="111"/>
      <c r="L209" s="8"/>
    </row>
    <row r="210" spans="1:12" ht="15">
      <c r="A210" s="27"/>
      <c r="B210" s="8"/>
      <c r="C210" s="8"/>
      <c r="D210" s="8"/>
      <c r="E210" s="14"/>
      <c r="F210" s="15"/>
      <c r="G210" s="111"/>
      <c r="L210" s="8"/>
    </row>
    <row r="211" spans="1:12" ht="15">
      <c r="A211" s="27"/>
      <c r="B211" s="8"/>
      <c r="C211" s="8"/>
      <c r="D211" s="8"/>
      <c r="E211" s="14"/>
      <c r="F211" s="15"/>
      <c r="G211" s="111"/>
      <c r="L211" s="8"/>
    </row>
    <row r="212" spans="1:12" ht="15">
      <c r="A212" s="27"/>
      <c r="B212" s="8"/>
      <c r="C212" s="8"/>
      <c r="D212" s="8"/>
      <c r="E212" s="14"/>
      <c r="F212" s="15"/>
      <c r="G212" s="111"/>
      <c r="L212" s="8"/>
    </row>
    <row r="213" spans="1:12" ht="15">
      <c r="A213" s="27"/>
      <c r="B213" s="8"/>
      <c r="C213" s="8"/>
      <c r="D213" s="8"/>
      <c r="E213" s="14"/>
      <c r="F213" s="15"/>
      <c r="G213" s="111"/>
      <c r="L213" s="8"/>
    </row>
    <row r="214" spans="1:12" ht="15">
      <c r="A214" s="27"/>
      <c r="B214" s="8"/>
      <c r="C214" s="8"/>
      <c r="D214" s="8"/>
      <c r="E214" s="14"/>
      <c r="F214" s="15"/>
      <c r="G214" s="111"/>
      <c r="L214" s="8"/>
    </row>
    <row r="215" spans="1:12" ht="15">
      <c r="A215" s="27"/>
      <c r="B215" s="8"/>
      <c r="C215" s="8"/>
      <c r="D215" s="8"/>
      <c r="E215" s="14"/>
      <c r="F215" s="15"/>
      <c r="G215" s="111"/>
      <c r="L215" s="8"/>
    </row>
    <row r="216" spans="1:12" ht="15">
      <c r="A216" s="27"/>
      <c r="B216" s="8"/>
      <c r="C216" s="8"/>
      <c r="D216" s="8"/>
      <c r="E216" s="14"/>
      <c r="F216" s="15"/>
      <c r="G216" s="111"/>
      <c r="L216" s="8"/>
    </row>
    <row r="217" spans="1:12" ht="15">
      <c r="A217" s="27"/>
      <c r="B217" s="8"/>
      <c r="C217" s="8"/>
      <c r="D217" s="8"/>
      <c r="E217" s="14"/>
      <c r="F217" s="15"/>
      <c r="G217" s="111"/>
      <c r="L217" s="8"/>
    </row>
    <row r="218" spans="1:12" ht="15">
      <c r="A218" s="27"/>
      <c r="B218" s="8"/>
      <c r="C218" s="8"/>
      <c r="D218" s="8"/>
      <c r="E218" s="14"/>
      <c r="F218" s="15"/>
      <c r="G218" s="111"/>
      <c r="L218" s="8"/>
    </row>
    <row r="219" spans="1:12" ht="15">
      <c r="A219" s="27"/>
      <c r="B219" s="8"/>
      <c r="C219" s="8"/>
      <c r="D219" s="8"/>
      <c r="E219" s="14"/>
      <c r="F219" s="15"/>
      <c r="G219" s="111"/>
      <c r="L219" s="8"/>
    </row>
    <row r="220" spans="1:12" ht="15">
      <c r="A220" s="27"/>
      <c r="B220" s="8"/>
      <c r="C220" s="8"/>
      <c r="D220" s="8"/>
      <c r="E220" s="14"/>
      <c r="F220" s="15"/>
      <c r="G220" s="111"/>
      <c r="L220" s="8"/>
    </row>
    <row r="221" spans="1:12" ht="15">
      <c r="A221" s="27"/>
      <c r="B221" s="8"/>
      <c r="C221" s="8"/>
      <c r="D221" s="8"/>
      <c r="E221" s="14"/>
      <c r="F221" s="15"/>
      <c r="G221" s="111"/>
      <c r="L221" s="8"/>
    </row>
    <row r="222" spans="1:12" ht="15">
      <c r="A222" s="27"/>
      <c r="B222" s="8"/>
      <c r="C222" s="8"/>
      <c r="D222" s="8"/>
      <c r="E222" s="14"/>
      <c r="F222" s="15"/>
      <c r="G222" s="111"/>
      <c r="L222" s="8"/>
    </row>
    <row r="223" spans="1:12" ht="15">
      <c r="A223" s="27"/>
      <c r="B223" s="8"/>
      <c r="C223" s="8"/>
      <c r="D223" s="8"/>
      <c r="E223" s="14"/>
      <c r="F223" s="15"/>
      <c r="G223" s="111"/>
      <c r="L223" s="8"/>
    </row>
    <row r="224" spans="1:12" ht="15">
      <c r="A224" s="27"/>
      <c r="B224" s="8"/>
      <c r="C224" s="8"/>
      <c r="D224" s="8"/>
      <c r="E224" s="14"/>
      <c r="F224" s="15"/>
      <c r="G224" s="111"/>
      <c r="L224" s="8"/>
    </row>
    <row r="225" spans="1:12" ht="15">
      <c r="A225" s="27"/>
      <c r="B225" s="8"/>
      <c r="C225" s="8"/>
      <c r="D225" s="8"/>
      <c r="E225" s="14"/>
      <c r="F225" s="15"/>
      <c r="G225" s="111"/>
      <c r="L225" s="8"/>
    </row>
    <row r="226" spans="1:12" ht="15">
      <c r="A226" s="27"/>
      <c r="B226" s="8"/>
      <c r="C226" s="8"/>
      <c r="D226" s="8"/>
      <c r="E226" s="14"/>
      <c r="F226" s="15"/>
      <c r="G226" s="111"/>
      <c r="L226" s="8"/>
    </row>
    <row r="227" spans="1:12" ht="15">
      <c r="A227" s="27"/>
      <c r="B227" s="8"/>
      <c r="C227" s="8"/>
      <c r="D227" s="8"/>
      <c r="E227" s="14"/>
      <c r="F227" s="15"/>
      <c r="G227" s="111"/>
      <c r="L227" s="8"/>
    </row>
    <row r="228" spans="1:12" ht="15">
      <c r="A228" s="27"/>
      <c r="B228" s="8"/>
      <c r="C228" s="8"/>
      <c r="D228" s="8"/>
      <c r="E228" s="14"/>
      <c r="F228" s="15"/>
      <c r="G228" s="111"/>
      <c r="L228" s="8"/>
    </row>
    <row r="229" spans="1:12" ht="15">
      <c r="A229" s="27"/>
      <c r="B229" s="8"/>
      <c r="C229" s="8"/>
      <c r="D229" s="8"/>
      <c r="E229" s="14"/>
      <c r="F229" s="15"/>
      <c r="G229" s="111"/>
      <c r="L229" s="8"/>
    </row>
    <row r="230" spans="1:12" ht="15">
      <c r="A230" s="27"/>
      <c r="B230" s="8"/>
      <c r="C230" s="8"/>
      <c r="D230" s="8"/>
      <c r="E230" s="14"/>
      <c r="F230" s="15"/>
      <c r="G230" s="111"/>
      <c r="L230" s="8"/>
    </row>
    <row r="231" spans="1:12" ht="15">
      <c r="A231" s="27"/>
      <c r="B231" s="8"/>
      <c r="C231" s="8"/>
      <c r="D231" s="8"/>
      <c r="E231" s="14"/>
      <c r="F231" s="15"/>
      <c r="G231" s="111"/>
      <c r="L231" s="8"/>
    </row>
    <row r="232" spans="1:12" ht="15">
      <c r="A232" s="27"/>
      <c r="B232" s="8"/>
      <c r="C232" s="8"/>
      <c r="D232" s="8"/>
      <c r="E232" s="14"/>
      <c r="F232" s="15"/>
      <c r="G232" s="111"/>
      <c r="L232" s="8"/>
    </row>
    <row r="233" spans="1:12" ht="15">
      <c r="A233" s="27"/>
      <c r="B233" s="8"/>
      <c r="C233" s="8"/>
      <c r="D233" s="8"/>
      <c r="E233" s="14"/>
      <c r="F233" s="15"/>
      <c r="G233" s="111"/>
      <c r="L233" s="8"/>
    </row>
    <row r="234" spans="1:12" ht="15">
      <c r="A234" s="27"/>
      <c r="B234" s="8"/>
      <c r="C234" s="8"/>
      <c r="D234" s="8"/>
      <c r="E234" s="14"/>
      <c r="F234" s="15"/>
      <c r="G234" s="111"/>
      <c r="L234" s="8"/>
    </row>
    <row r="235" spans="1:12" ht="15">
      <c r="A235" s="27"/>
      <c r="B235" s="8"/>
      <c r="C235" s="8"/>
      <c r="D235" s="8"/>
      <c r="E235" s="14"/>
      <c r="F235" s="15"/>
      <c r="G235" s="111"/>
      <c r="L235" s="8"/>
    </row>
    <row r="236" spans="1:12" ht="15">
      <c r="A236" s="27"/>
      <c r="B236" s="8"/>
      <c r="C236" s="8"/>
      <c r="D236" s="8"/>
      <c r="E236" s="14"/>
      <c r="F236" s="15"/>
      <c r="G236" s="111"/>
      <c r="L236" s="8"/>
    </row>
    <row r="237" spans="1:12" ht="15">
      <c r="A237" s="27"/>
      <c r="B237" s="8"/>
      <c r="C237" s="8"/>
      <c r="D237" s="8"/>
      <c r="E237" s="14"/>
      <c r="F237" s="15"/>
      <c r="G237" s="111"/>
      <c r="L237" s="8"/>
    </row>
    <row r="238" spans="1:12" ht="15">
      <c r="A238" s="27"/>
      <c r="B238" s="8"/>
      <c r="C238" s="8"/>
      <c r="D238" s="8"/>
      <c r="E238" s="14"/>
      <c r="F238" s="15"/>
      <c r="G238" s="111"/>
      <c r="L238" s="8"/>
    </row>
    <row r="239" spans="1:12" ht="15">
      <c r="A239" s="27"/>
      <c r="B239" s="8"/>
      <c r="C239" s="8"/>
      <c r="D239" s="8"/>
      <c r="E239" s="14"/>
      <c r="F239" s="15"/>
      <c r="G239" s="111"/>
      <c r="L239" s="8"/>
    </row>
    <row r="240" spans="1:12" ht="15">
      <c r="A240" s="27"/>
      <c r="B240" s="8"/>
      <c r="C240" s="8"/>
      <c r="D240" s="8"/>
      <c r="E240" s="14"/>
      <c r="F240" s="15"/>
      <c r="G240" s="111"/>
      <c r="L240" s="8"/>
    </row>
    <row r="241" spans="1:12" ht="15">
      <c r="A241" s="27"/>
      <c r="B241" s="8"/>
      <c r="C241" s="8"/>
      <c r="D241" s="8"/>
      <c r="E241" s="14"/>
      <c r="F241" s="15"/>
      <c r="G241" s="111"/>
      <c r="L241" s="8"/>
    </row>
    <row r="242" spans="1:12" ht="15">
      <c r="A242" s="27"/>
      <c r="B242" s="8"/>
      <c r="C242" s="8"/>
      <c r="D242" s="8"/>
      <c r="E242" s="14"/>
      <c r="F242" s="15"/>
      <c r="G242" s="111"/>
      <c r="L242" s="8"/>
    </row>
    <row r="243" spans="1:12" ht="15">
      <c r="A243" s="27"/>
      <c r="B243" s="8"/>
      <c r="C243" s="8"/>
      <c r="D243" s="8"/>
      <c r="E243" s="14"/>
      <c r="F243" s="15"/>
      <c r="G243" s="111"/>
      <c r="L243" s="8"/>
    </row>
    <row r="244" spans="1:12" ht="15">
      <c r="A244" s="27"/>
      <c r="B244" s="8"/>
      <c r="C244" s="8"/>
      <c r="D244" s="8"/>
      <c r="E244" s="14"/>
      <c r="F244" s="15"/>
      <c r="G244" s="111"/>
      <c r="L244" s="8"/>
    </row>
    <row r="245" spans="1:12" ht="15">
      <c r="A245" s="27"/>
      <c r="B245" s="8"/>
      <c r="C245" s="8"/>
      <c r="D245" s="8"/>
      <c r="E245" s="14"/>
      <c r="F245" s="15"/>
      <c r="G245" s="111"/>
      <c r="L245" s="8"/>
    </row>
    <row r="246" spans="1:12" ht="15">
      <c r="A246" s="27"/>
      <c r="B246" s="8"/>
      <c r="C246" s="8"/>
      <c r="D246" s="8"/>
      <c r="E246" s="14"/>
      <c r="F246" s="15"/>
      <c r="G246" s="111"/>
      <c r="L246" s="8"/>
    </row>
    <row r="247" spans="1:12" ht="15">
      <c r="A247" s="27"/>
      <c r="B247" s="8"/>
      <c r="C247" s="8"/>
      <c r="D247" s="8"/>
      <c r="E247" s="14"/>
      <c r="F247" s="15"/>
      <c r="G247" s="111"/>
      <c r="L247" s="8"/>
    </row>
    <row r="248" spans="1:12" ht="15">
      <c r="A248" s="27"/>
      <c r="B248" s="8"/>
      <c r="C248" s="8"/>
      <c r="D248" s="8"/>
      <c r="E248" s="14"/>
      <c r="F248" s="15"/>
      <c r="G248" s="111"/>
      <c r="L248" s="8"/>
    </row>
    <row r="249" spans="1:12" ht="15">
      <c r="A249" s="27"/>
      <c r="B249" s="8"/>
      <c r="C249" s="8"/>
      <c r="D249" s="8"/>
      <c r="E249" s="14"/>
      <c r="F249" s="15"/>
      <c r="G249" s="111"/>
      <c r="L249" s="8"/>
    </row>
    <row r="250" spans="1:12" ht="15">
      <c r="A250" s="27"/>
      <c r="B250" s="8"/>
      <c r="C250" s="8"/>
      <c r="D250" s="8"/>
      <c r="E250" s="14"/>
      <c r="F250" s="15"/>
      <c r="G250" s="111"/>
      <c r="L250" s="8"/>
    </row>
    <row r="251" spans="1:12" ht="15">
      <c r="A251" s="27"/>
      <c r="B251" s="8"/>
      <c r="C251" s="8"/>
      <c r="D251" s="8"/>
      <c r="E251" s="14"/>
      <c r="F251" s="15"/>
      <c r="G251" s="111"/>
      <c r="L251" s="8"/>
    </row>
    <row r="252" spans="1:12" ht="15">
      <c r="A252" s="27"/>
      <c r="B252" s="8"/>
      <c r="C252" s="8"/>
      <c r="D252" s="8"/>
      <c r="E252" s="14"/>
      <c r="F252" s="15"/>
      <c r="G252" s="111"/>
      <c r="L252" s="8"/>
    </row>
    <row r="253" spans="1:12" ht="15">
      <c r="A253" s="27"/>
      <c r="B253" s="8"/>
      <c r="C253" s="8"/>
      <c r="D253" s="8"/>
      <c r="E253" s="14"/>
      <c r="F253" s="15"/>
      <c r="G253" s="111"/>
      <c r="L253" s="8"/>
    </row>
    <row r="254" spans="1:12" ht="15">
      <c r="A254" s="27"/>
      <c r="B254" s="8"/>
      <c r="C254" s="8"/>
      <c r="D254" s="8"/>
      <c r="E254" s="14"/>
      <c r="F254" s="15"/>
      <c r="G254" s="111"/>
      <c r="L254" s="8"/>
    </row>
    <row r="255" spans="1:12" ht="15">
      <c r="A255" s="27"/>
      <c r="B255" s="8"/>
      <c r="C255" s="8"/>
      <c r="D255" s="8"/>
      <c r="E255" s="14"/>
      <c r="F255" s="15"/>
      <c r="G255" s="111"/>
      <c r="L255" s="8"/>
    </row>
    <row r="256" spans="1:12" ht="15">
      <c r="A256" s="27"/>
      <c r="B256" s="8"/>
      <c r="C256" s="8"/>
      <c r="D256" s="8"/>
      <c r="E256" s="14"/>
      <c r="F256" s="15"/>
      <c r="G256" s="111"/>
      <c r="L256" s="8"/>
    </row>
    <row r="257" spans="1:12" ht="15">
      <c r="A257" s="27"/>
      <c r="B257" s="8"/>
      <c r="C257" s="8"/>
      <c r="D257" s="8"/>
      <c r="E257" s="14"/>
      <c r="F257" s="15"/>
      <c r="G257" s="111"/>
      <c r="L257" s="8"/>
    </row>
    <row r="258" spans="1:12" ht="15">
      <c r="A258" s="27"/>
      <c r="B258" s="8"/>
      <c r="C258" s="8"/>
      <c r="D258" s="8"/>
      <c r="E258" s="14"/>
      <c r="F258" s="15"/>
      <c r="G258" s="111"/>
      <c r="L258" s="8"/>
    </row>
    <row r="259" spans="1:12" ht="15">
      <c r="A259" s="27"/>
      <c r="B259" s="8"/>
      <c r="C259" s="8"/>
      <c r="D259" s="8"/>
      <c r="E259" s="14"/>
      <c r="F259" s="15"/>
      <c r="G259" s="111"/>
      <c r="L259" s="8"/>
    </row>
    <row r="260" spans="1:12" ht="15">
      <c r="A260" s="27"/>
      <c r="B260" s="8"/>
      <c r="C260" s="8"/>
      <c r="D260" s="8"/>
      <c r="E260" s="14"/>
      <c r="F260" s="15"/>
      <c r="G260" s="111"/>
      <c r="L260" s="8"/>
    </row>
    <row r="261" spans="1:12" ht="15">
      <c r="A261" s="27"/>
      <c r="B261" s="8"/>
      <c r="C261" s="8"/>
      <c r="D261" s="8"/>
      <c r="E261" s="14"/>
      <c r="F261" s="15"/>
      <c r="G261" s="111"/>
      <c r="L261" s="8"/>
    </row>
    <row r="262" spans="1:12" ht="15">
      <c r="A262" s="27"/>
      <c r="B262" s="8"/>
      <c r="C262" s="8"/>
      <c r="D262" s="8"/>
      <c r="E262" s="14"/>
      <c r="F262" s="15"/>
      <c r="G262" s="111"/>
      <c r="L262" s="8"/>
    </row>
    <row r="263" spans="1:12" ht="15">
      <c r="A263" s="27"/>
      <c r="B263" s="8"/>
      <c r="C263" s="8"/>
      <c r="D263" s="8"/>
      <c r="E263" s="14"/>
      <c r="F263" s="15"/>
      <c r="G263" s="111"/>
      <c r="L263" s="8"/>
    </row>
    <row r="264" spans="1:12" ht="15">
      <c r="A264" s="27"/>
      <c r="B264" s="8"/>
      <c r="C264" s="8"/>
      <c r="D264" s="8"/>
      <c r="E264" s="14"/>
      <c r="F264" s="15"/>
      <c r="G264" s="111"/>
      <c r="L264" s="8"/>
    </row>
    <row r="265" spans="1:12" ht="15">
      <c r="A265" s="27"/>
      <c r="B265" s="8"/>
      <c r="C265" s="8"/>
      <c r="D265" s="8"/>
      <c r="E265" s="14"/>
      <c r="F265" s="15"/>
      <c r="G265" s="111"/>
      <c r="L265" s="8"/>
    </row>
    <row r="266" spans="1:12" ht="15">
      <c r="A266" s="27"/>
      <c r="B266" s="8"/>
      <c r="C266" s="8"/>
      <c r="D266" s="8"/>
      <c r="E266" s="14"/>
      <c r="F266" s="15"/>
      <c r="G266" s="111"/>
      <c r="L266" s="8"/>
    </row>
    <row r="267" spans="1:12" ht="15">
      <c r="A267" s="27"/>
      <c r="B267" s="8"/>
      <c r="C267" s="8"/>
      <c r="D267" s="8"/>
      <c r="E267" s="14"/>
      <c r="F267" s="15"/>
      <c r="G267" s="111"/>
      <c r="L267" s="8"/>
    </row>
    <row r="268" spans="1:12" ht="15">
      <c r="A268" s="27"/>
      <c r="B268" s="8"/>
      <c r="C268" s="8"/>
      <c r="D268" s="8"/>
      <c r="E268" s="14"/>
      <c r="F268" s="15"/>
      <c r="G268" s="111"/>
      <c r="L268" s="8"/>
    </row>
    <row r="269" spans="1:12" ht="15">
      <c r="A269" s="27"/>
      <c r="B269" s="8"/>
      <c r="C269" s="8"/>
      <c r="D269" s="8"/>
      <c r="E269" s="14"/>
      <c r="F269" s="15"/>
      <c r="G269" s="111"/>
      <c r="L269" s="8"/>
    </row>
    <row r="270" spans="1:12" ht="15">
      <c r="A270" s="27"/>
      <c r="B270" s="8"/>
      <c r="C270" s="8"/>
      <c r="D270" s="8"/>
      <c r="E270" s="14"/>
      <c r="F270" s="15"/>
      <c r="G270" s="111"/>
      <c r="L270" s="8"/>
    </row>
    <row r="271" spans="1:12" ht="15">
      <c r="A271" s="27"/>
      <c r="B271" s="8"/>
      <c r="C271" s="8"/>
      <c r="D271" s="8"/>
      <c r="E271" s="14"/>
      <c r="F271" s="15"/>
      <c r="G271" s="111"/>
      <c r="L271" s="8"/>
    </row>
    <row r="272" spans="1:12" ht="15">
      <c r="A272" s="27"/>
      <c r="B272" s="8"/>
      <c r="C272" s="8"/>
      <c r="D272" s="8"/>
      <c r="E272" s="14"/>
      <c r="F272" s="15"/>
      <c r="G272" s="111"/>
      <c r="L272" s="8"/>
    </row>
    <row r="273" spans="1:12" ht="15">
      <c r="A273" s="27"/>
      <c r="B273" s="8"/>
      <c r="C273" s="8"/>
      <c r="D273" s="8"/>
      <c r="E273" s="14"/>
      <c r="F273" s="15"/>
      <c r="G273" s="111"/>
      <c r="L273" s="8"/>
    </row>
    <row r="274" spans="1:12" ht="15">
      <c r="A274" s="27"/>
      <c r="B274" s="8"/>
      <c r="C274" s="8"/>
      <c r="D274" s="8"/>
      <c r="E274" s="14"/>
      <c r="F274" s="15"/>
      <c r="G274" s="111"/>
      <c r="L274" s="8"/>
    </row>
    <row r="275" spans="1:12" ht="15">
      <c r="A275" s="27"/>
      <c r="B275" s="8"/>
      <c r="C275" s="8"/>
      <c r="D275" s="8"/>
      <c r="E275" s="14"/>
      <c r="F275" s="15"/>
      <c r="G275" s="111"/>
      <c r="L275" s="8"/>
    </row>
    <row r="276" spans="1:12" ht="15">
      <c r="A276" s="27"/>
      <c r="B276" s="8"/>
      <c r="C276" s="8"/>
      <c r="D276" s="8"/>
      <c r="E276" s="14"/>
      <c r="F276" s="15"/>
      <c r="G276" s="111"/>
      <c r="L276" s="8"/>
    </row>
    <row r="277" spans="1:12" ht="15">
      <c r="A277" s="27"/>
      <c r="B277" s="8"/>
      <c r="C277" s="8"/>
      <c r="D277" s="8"/>
      <c r="E277" s="14"/>
      <c r="F277" s="15"/>
      <c r="G277" s="111"/>
      <c r="L277" s="8"/>
    </row>
    <row r="278" spans="1:12" ht="15">
      <c r="A278" s="27"/>
      <c r="B278" s="8"/>
      <c r="C278" s="8"/>
      <c r="D278" s="8"/>
      <c r="E278" s="14"/>
      <c r="F278" s="15"/>
      <c r="G278" s="111"/>
      <c r="L278" s="8"/>
    </row>
    <row r="279" spans="1:12" ht="15">
      <c r="A279" s="27"/>
      <c r="B279" s="8"/>
      <c r="C279" s="8"/>
      <c r="D279" s="8"/>
      <c r="E279" s="14"/>
      <c r="F279" s="15"/>
      <c r="G279" s="111"/>
      <c r="L279" s="8"/>
    </row>
    <row r="280" spans="1:12" ht="15">
      <c r="A280" s="27"/>
      <c r="B280" s="8"/>
      <c r="C280" s="8"/>
      <c r="D280" s="8"/>
      <c r="E280" s="14"/>
      <c r="F280" s="15"/>
      <c r="G280" s="111"/>
      <c r="L280" s="8"/>
    </row>
    <row r="281" spans="1:12" ht="15">
      <c r="A281" s="27"/>
      <c r="B281" s="8"/>
      <c r="C281" s="8"/>
      <c r="D281" s="8"/>
      <c r="E281" s="14"/>
      <c r="F281" s="15"/>
      <c r="G281" s="111"/>
      <c r="L281" s="8"/>
    </row>
    <row r="282" spans="1:12" ht="15">
      <c r="A282" s="27"/>
      <c r="B282" s="8"/>
      <c r="C282" s="8"/>
      <c r="D282" s="8"/>
      <c r="E282" s="14"/>
      <c r="F282" s="15"/>
      <c r="G282" s="111"/>
      <c r="L282" s="8"/>
    </row>
    <row r="283" spans="1:12" ht="15">
      <c r="A283" s="27"/>
      <c r="B283" s="8"/>
      <c r="C283" s="8"/>
      <c r="D283" s="8"/>
      <c r="E283" s="14"/>
      <c r="F283" s="15"/>
      <c r="G283" s="111"/>
      <c r="L283" s="8"/>
    </row>
    <row r="284" spans="1:12" ht="15">
      <c r="A284" s="27"/>
      <c r="B284" s="8"/>
      <c r="C284" s="8"/>
      <c r="D284" s="8"/>
      <c r="E284" s="14"/>
      <c r="F284" s="15"/>
      <c r="G284" s="111"/>
      <c r="L284" s="8"/>
    </row>
    <row r="285" spans="1:12" ht="15">
      <c r="A285" s="27"/>
      <c r="B285" s="8"/>
      <c r="C285" s="8"/>
      <c r="D285" s="8"/>
      <c r="E285" s="14"/>
      <c r="F285" s="15"/>
      <c r="G285" s="111"/>
      <c r="L285" s="8"/>
    </row>
    <row r="286" spans="1:12" ht="15">
      <c r="A286" s="27"/>
      <c r="B286" s="8"/>
      <c r="C286" s="8"/>
      <c r="D286" s="8"/>
      <c r="E286" s="14"/>
      <c r="F286" s="15"/>
      <c r="G286" s="111"/>
      <c r="L286" s="8"/>
    </row>
    <row r="287" spans="1:12" ht="15">
      <c r="A287" s="27"/>
      <c r="B287" s="8"/>
      <c r="C287" s="8"/>
      <c r="D287" s="8"/>
      <c r="E287" s="14"/>
      <c r="F287" s="15"/>
      <c r="G287" s="111"/>
      <c r="L287" s="8"/>
    </row>
    <row r="288" spans="1:12" ht="15">
      <c r="A288" s="27"/>
      <c r="B288" s="8"/>
      <c r="C288" s="8"/>
      <c r="D288" s="8"/>
      <c r="E288" s="14"/>
      <c r="F288" s="15"/>
      <c r="G288" s="111"/>
      <c r="L288" s="8"/>
    </row>
    <row r="289" spans="1:12" ht="15">
      <c r="A289" s="27"/>
      <c r="B289" s="8"/>
      <c r="C289" s="8"/>
      <c r="D289" s="8"/>
      <c r="E289" s="14"/>
      <c r="F289" s="15"/>
      <c r="G289" s="111"/>
      <c r="L289" s="8"/>
    </row>
    <row r="290" spans="1:12" ht="15">
      <c r="A290" s="27"/>
      <c r="B290" s="8"/>
      <c r="C290" s="8"/>
      <c r="D290" s="8"/>
      <c r="E290" s="14"/>
      <c r="F290" s="15"/>
      <c r="G290" s="111"/>
      <c r="L290" s="8"/>
    </row>
    <row r="291" spans="1:12" ht="15">
      <c r="A291" s="27"/>
      <c r="B291" s="8"/>
      <c r="C291" s="8"/>
      <c r="D291" s="8"/>
      <c r="E291" s="14"/>
      <c r="F291" s="15"/>
      <c r="G291" s="111"/>
      <c r="L291" s="8"/>
    </row>
    <row r="292" spans="1:12" ht="15">
      <c r="A292" s="27"/>
      <c r="B292" s="8"/>
      <c r="C292" s="8"/>
      <c r="D292" s="8"/>
      <c r="E292" s="14"/>
      <c r="F292" s="15"/>
      <c r="G292" s="111"/>
      <c r="L292" s="8"/>
    </row>
    <row r="293" spans="1:12" ht="15">
      <c r="A293" s="27"/>
      <c r="B293" s="8"/>
      <c r="C293" s="8"/>
      <c r="D293" s="8"/>
      <c r="E293" s="14"/>
      <c r="F293" s="15"/>
      <c r="G293" s="111"/>
      <c r="L293" s="8"/>
    </row>
    <row r="294" spans="1:12" ht="15">
      <c r="A294" s="27"/>
      <c r="B294" s="8"/>
      <c r="C294" s="8"/>
      <c r="D294" s="8"/>
      <c r="E294" s="14"/>
      <c r="F294" s="15"/>
      <c r="G294" s="111"/>
      <c r="L294" s="8"/>
    </row>
    <row r="295" spans="1:12" ht="15">
      <c r="A295" s="27"/>
      <c r="B295" s="8"/>
      <c r="C295" s="8"/>
      <c r="D295" s="8"/>
      <c r="E295" s="14"/>
      <c r="F295" s="15"/>
      <c r="G295" s="111"/>
      <c r="L295" s="8"/>
    </row>
    <row r="296" spans="1:12" ht="15">
      <c r="A296" s="27"/>
      <c r="B296" s="8"/>
      <c r="C296" s="8"/>
      <c r="D296" s="8"/>
      <c r="E296" s="14"/>
      <c r="F296" s="15"/>
      <c r="G296" s="111"/>
      <c r="L296" s="8"/>
    </row>
    <row r="297" spans="1:12" ht="15">
      <c r="A297" s="27"/>
      <c r="B297" s="8"/>
      <c r="C297" s="8"/>
      <c r="D297" s="8"/>
      <c r="E297" s="14"/>
      <c r="F297" s="15"/>
      <c r="G297" s="111"/>
      <c r="L297" s="8"/>
    </row>
    <row r="298" spans="1:12" ht="15">
      <c r="A298" s="27"/>
      <c r="B298" s="8"/>
      <c r="C298" s="8"/>
      <c r="D298" s="8"/>
      <c r="E298" s="14"/>
      <c r="F298" s="15"/>
      <c r="G298" s="111"/>
      <c r="L298" s="8"/>
    </row>
    <row r="299" spans="1:12" ht="15">
      <c r="A299" s="27"/>
      <c r="B299" s="8"/>
      <c r="C299" s="8"/>
      <c r="D299" s="8"/>
      <c r="E299" s="14"/>
      <c r="F299" s="15"/>
      <c r="G299" s="111"/>
      <c r="L299" s="8"/>
    </row>
    <row r="300" spans="1:12" ht="15">
      <c r="A300" s="27"/>
      <c r="B300" s="8"/>
      <c r="C300" s="8"/>
      <c r="D300" s="8"/>
      <c r="E300" s="14"/>
      <c r="F300" s="15"/>
      <c r="G300" s="111"/>
      <c r="L300" s="8"/>
    </row>
    <row r="301" spans="1:12" ht="15">
      <c r="A301" s="27"/>
      <c r="B301" s="8"/>
      <c r="C301" s="8"/>
      <c r="D301" s="8"/>
      <c r="E301" s="14"/>
      <c r="F301" s="15"/>
      <c r="G301" s="111"/>
      <c r="L301" s="8"/>
    </row>
    <row r="302" spans="1:12" ht="15">
      <c r="A302" s="27"/>
      <c r="B302" s="8"/>
      <c r="C302" s="8"/>
      <c r="D302" s="8"/>
      <c r="E302" s="14"/>
      <c r="F302" s="15"/>
      <c r="G302" s="111"/>
      <c r="L302" s="8"/>
    </row>
    <row r="303" spans="1:12" ht="15">
      <c r="A303" s="27"/>
      <c r="B303" s="8"/>
      <c r="C303" s="8"/>
      <c r="D303" s="8"/>
      <c r="E303" s="14"/>
      <c r="F303" s="15"/>
      <c r="G303" s="111"/>
      <c r="L303" s="8"/>
    </row>
    <row r="304" spans="1:12" ht="15">
      <c r="A304" s="27"/>
      <c r="B304" s="8"/>
      <c r="C304" s="8"/>
      <c r="D304" s="8"/>
      <c r="E304" s="14"/>
      <c r="F304" s="15"/>
      <c r="G304" s="111"/>
      <c r="L304" s="8"/>
    </row>
    <row r="305" spans="1:12" ht="15">
      <c r="A305" s="27"/>
      <c r="B305" s="8"/>
      <c r="C305" s="8"/>
      <c r="D305" s="8"/>
      <c r="E305" s="14"/>
      <c r="F305" s="15"/>
      <c r="G305" s="111"/>
      <c r="L305" s="8"/>
    </row>
    <row r="306" spans="1:12" ht="15">
      <c r="A306" s="27"/>
      <c r="B306" s="8"/>
      <c r="C306" s="8"/>
      <c r="D306" s="8"/>
      <c r="E306" s="14"/>
      <c r="F306" s="15"/>
      <c r="G306" s="111"/>
      <c r="L306" s="8"/>
    </row>
    <row r="307" spans="1:12" ht="15">
      <c r="A307" s="27"/>
      <c r="B307" s="8"/>
      <c r="C307" s="8"/>
      <c r="D307" s="8"/>
      <c r="E307" s="14"/>
      <c r="F307" s="15"/>
      <c r="G307" s="111"/>
      <c r="L307" s="8"/>
    </row>
    <row r="308" spans="1:12" ht="15">
      <c r="A308" s="27"/>
      <c r="B308" s="8"/>
      <c r="C308" s="8"/>
      <c r="D308" s="8"/>
      <c r="E308" s="14"/>
      <c r="F308" s="15"/>
      <c r="G308" s="111"/>
      <c r="L308" s="8"/>
    </row>
    <row r="309" spans="1:12" ht="15">
      <c r="A309" s="27"/>
      <c r="B309" s="8"/>
      <c r="C309" s="8"/>
      <c r="D309" s="8"/>
      <c r="E309" s="14"/>
      <c r="F309" s="15"/>
      <c r="G309" s="111"/>
      <c r="L309" s="8"/>
    </row>
    <row r="310" spans="1:12" ht="15">
      <c r="A310" s="27"/>
      <c r="B310" s="8"/>
      <c r="C310" s="8"/>
      <c r="D310" s="8"/>
      <c r="E310" s="14"/>
      <c r="F310" s="15"/>
      <c r="G310" s="111"/>
      <c r="L310" s="8"/>
    </row>
    <row r="311" spans="1:12" ht="15">
      <c r="A311" s="27"/>
      <c r="B311" s="8"/>
      <c r="C311" s="8"/>
      <c r="D311" s="8"/>
      <c r="E311" s="14"/>
      <c r="F311" s="15"/>
      <c r="G311" s="111"/>
      <c r="L311" s="8"/>
    </row>
    <row r="312" spans="1:12" ht="15">
      <c r="A312" s="27"/>
      <c r="B312" s="8"/>
      <c r="C312" s="8"/>
      <c r="D312" s="8"/>
      <c r="E312" s="14"/>
      <c r="F312" s="15"/>
      <c r="G312" s="111"/>
      <c r="L312" s="8"/>
    </row>
    <row r="313" spans="1:12" ht="15">
      <c r="A313" s="27"/>
      <c r="B313" s="8"/>
      <c r="C313" s="8"/>
      <c r="D313" s="8"/>
      <c r="E313" s="14"/>
      <c r="F313" s="15"/>
      <c r="G313" s="111"/>
      <c r="L313" s="8"/>
    </row>
    <row r="314" spans="1:12" ht="15">
      <c r="A314" s="27"/>
      <c r="B314" s="8"/>
      <c r="C314" s="8"/>
      <c r="D314" s="8"/>
      <c r="E314" s="14"/>
      <c r="F314" s="15"/>
      <c r="G314" s="111"/>
      <c r="L314" s="8"/>
    </row>
    <row r="315" spans="1:12" ht="15">
      <c r="A315" s="27"/>
      <c r="B315" s="8"/>
      <c r="C315" s="8"/>
      <c r="D315" s="8"/>
      <c r="E315" s="14"/>
      <c r="F315" s="15"/>
      <c r="G315" s="111"/>
      <c r="L315" s="8"/>
    </row>
    <row r="316" spans="1:12" ht="15">
      <c r="A316" s="27"/>
      <c r="B316" s="8"/>
      <c r="C316" s="8"/>
      <c r="D316" s="8"/>
      <c r="E316" s="14"/>
      <c r="F316" s="15"/>
      <c r="G316" s="111"/>
      <c r="L316" s="8"/>
    </row>
    <row r="317" spans="1:12" ht="15">
      <c r="A317" s="27"/>
      <c r="B317" s="8"/>
      <c r="C317" s="8"/>
      <c r="D317" s="8"/>
      <c r="E317" s="14"/>
      <c r="F317" s="15"/>
      <c r="G317" s="111"/>
      <c r="L317" s="8"/>
    </row>
    <row r="318" spans="1:12" ht="15">
      <c r="A318" s="27"/>
      <c r="B318" s="8"/>
      <c r="C318" s="8"/>
      <c r="D318" s="8"/>
      <c r="E318" s="14"/>
      <c r="F318" s="15"/>
      <c r="G318" s="111"/>
      <c r="L318" s="8"/>
    </row>
    <row r="319" spans="1:12" ht="15">
      <c r="A319" s="27"/>
      <c r="B319" s="8"/>
      <c r="C319" s="8"/>
      <c r="D319" s="8"/>
      <c r="E319" s="14"/>
      <c r="F319" s="15"/>
      <c r="G319" s="111"/>
      <c r="L319" s="8"/>
    </row>
    <row r="320" spans="1:12" ht="15">
      <c r="A320" s="27"/>
      <c r="B320" s="8"/>
      <c r="C320" s="8"/>
      <c r="D320" s="8"/>
      <c r="E320" s="14"/>
      <c r="F320" s="15"/>
      <c r="G320" s="111"/>
      <c r="L320" s="8"/>
    </row>
    <row r="321" spans="1:12" ht="15">
      <c r="A321" s="27"/>
      <c r="B321" s="8"/>
      <c r="C321" s="8"/>
      <c r="D321" s="8"/>
      <c r="E321" s="14"/>
      <c r="F321" s="15"/>
      <c r="G321" s="111"/>
      <c r="L321" s="8"/>
    </row>
    <row r="322" spans="1:12" ht="15">
      <c r="A322" s="27"/>
      <c r="B322" s="8"/>
      <c r="C322" s="8"/>
      <c r="D322" s="8"/>
      <c r="E322" s="14"/>
      <c r="F322" s="15"/>
      <c r="G322" s="111"/>
      <c r="L322" s="8"/>
    </row>
    <row r="323" spans="1:12" ht="15">
      <c r="A323" s="27"/>
      <c r="B323" s="8"/>
      <c r="C323" s="8"/>
      <c r="D323" s="8"/>
      <c r="E323" s="14"/>
      <c r="F323" s="15"/>
      <c r="G323" s="111"/>
      <c r="L323" s="8"/>
    </row>
    <row r="324" spans="1:12" ht="15">
      <c r="A324" s="27"/>
      <c r="B324" s="8"/>
      <c r="C324" s="8"/>
      <c r="D324" s="8"/>
      <c r="E324" s="14"/>
      <c r="F324" s="15"/>
      <c r="G324" s="111"/>
      <c r="L324" s="8"/>
    </row>
    <row r="325" spans="1:12" ht="15">
      <c r="A325" s="27"/>
      <c r="B325" s="8"/>
      <c r="C325" s="8"/>
      <c r="D325" s="8"/>
      <c r="E325" s="14"/>
      <c r="F325" s="15"/>
      <c r="G325" s="111"/>
      <c r="L325" s="8"/>
    </row>
    <row r="326" spans="1:12" ht="15">
      <c r="A326" s="27"/>
      <c r="B326" s="8"/>
      <c r="C326" s="8"/>
      <c r="D326" s="8"/>
      <c r="E326" s="14"/>
      <c r="F326" s="15"/>
      <c r="G326" s="111"/>
      <c r="L326" s="8"/>
    </row>
    <row r="327" spans="1:12" ht="15">
      <c r="A327" s="27"/>
      <c r="B327" s="8"/>
      <c r="C327" s="8"/>
      <c r="D327" s="8"/>
      <c r="E327" s="14"/>
      <c r="G327" s="113"/>
      <c r="L327" s="8"/>
    </row>
    <row r="328" spans="1:12" ht="15">
      <c r="A328" s="27"/>
      <c r="B328" s="8"/>
      <c r="C328" s="8"/>
      <c r="D328" s="8"/>
      <c r="E328" s="14"/>
      <c r="G328" s="113"/>
      <c r="L328" s="8"/>
    </row>
    <row r="329" spans="1:12" ht="15">
      <c r="A329" s="27"/>
      <c r="B329" s="8"/>
      <c r="C329" s="8"/>
      <c r="D329" s="8"/>
      <c r="E329" s="14"/>
      <c r="G329" s="113"/>
      <c r="L329" s="8"/>
    </row>
    <row r="330" spans="1:12" ht="15">
      <c r="G330" s="114"/>
      <c r="H330" s="27"/>
      <c r="I330" s="27"/>
    </row>
    <row r="331" spans="1:12" ht="15">
      <c r="H331" s="27"/>
      <c r="I331" s="27"/>
    </row>
    <row r="332" spans="1:12" ht="15">
      <c r="H332" s="27"/>
      <c r="I332" s="27"/>
    </row>
    <row r="333" spans="1:12" ht="15">
      <c r="H333" s="27"/>
      <c r="I333" s="27"/>
    </row>
  </sheetData>
  <mergeCells count="10">
    <mergeCell ref="G46:L46"/>
    <mergeCell ref="G70:L70"/>
    <mergeCell ref="A1:F1"/>
    <mergeCell ref="G1:L1"/>
    <mergeCell ref="A2:F2"/>
    <mergeCell ref="G2:L2"/>
    <mergeCell ref="A3:D3"/>
    <mergeCell ref="E3:F3"/>
    <mergeCell ref="G3:J3"/>
    <mergeCell ref="K3:L3"/>
  </mergeCells>
  <pageMargins left="0.78740157480314965" right="0.55118110236220474" top="0.55118110236220474" bottom="0.55118110236220474" header="0.31496062992125984" footer="0.31496062992125984"/>
  <pageSetup paperSize="9" firstPageNumber="92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27"/>
  <sheetViews>
    <sheetView topLeftCell="D30" workbookViewId="0">
      <selection activeCell="L48" sqref="L48"/>
    </sheetView>
  </sheetViews>
  <sheetFormatPr defaultColWidth="8.85546875" defaultRowHeight="16.899999999999999" customHeight="1"/>
  <cols>
    <col min="1" max="1" width="8.7109375" style="111" customWidth="1"/>
    <col min="2" max="2" width="31.7109375" style="12" customWidth="1"/>
    <col min="3" max="3" width="13.7109375" style="12" customWidth="1"/>
    <col min="4" max="4" width="12.42578125" style="6" customWidth="1"/>
    <col min="5" max="5" width="11.28515625" style="487" customWidth="1"/>
    <col min="6" max="6" width="10.85546875" style="7" customWidth="1"/>
    <col min="7" max="7" width="7" style="1" customWidth="1"/>
    <col min="8" max="8" width="31.5703125" style="111" customWidth="1"/>
    <col min="9" max="9" width="13" style="111" customWidth="1"/>
    <col min="10" max="10" width="13" style="8" customWidth="1"/>
    <col min="11" max="11" width="12.140625" style="8" customWidth="1"/>
    <col min="12" max="12" width="12" style="14" customWidth="1"/>
    <col min="13" max="13" width="12.7109375" style="15" customWidth="1"/>
    <col min="14" max="16384" width="8.85546875" style="8"/>
  </cols>
  <sheetData>
    <row r="1" spans="1:16" customFormat="1" ht="18.75">
      <c r="A1" s="617" t="s">
        <v>2667</v>
      </c>
      <c r="B1" s="617"/>
      <c r="C1" s="617"/>
      <c r="D1" s="617"/>
      <c r="E1" s="617"/>
      <c r="F1" s="617"/>
      <c r="G1" s="617" t="s">
        <v>2668</v>
      </c>
      <c r="H1" s="617"/>
      <c r="I1" s="617"/>
      <c r="J1" s="617"/>
      <c r="K1" s="617"/>
      <c r="L1" s="617"/>
    </row>
    <row r="2" spans="1:16" customFormat="1" ht="15.75">
      <c r="A2" s="616" t="s">
        <v>2406</v>
      </c>
      <c r="B2" s="616"/>
      <c r="C2" s="616"/>
      <c r="D2" s="616"/>
      <c r="E2" s="616"/>
      <c r="F2" s="616"/>
      <c r="G2" s="616" t="s">
        <v>2407</v>
      </c>
      <c r="H2" s="616"/>
      <c r="I2" s="616"/>
      <c r="J2" s="616"/>
      <c r="K2" s="616"/>
      <c r="L2" s="616"/>
    </row>
    <row r="3" spans="1:16" customFormat="1" ht="15.6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6" customFormat="1" ht="39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  <c r="M4" s="17"/>
    </row>
    <row r="5" spans="1:16" ht="25.15" customHeight="1">
      <c r="A5" s="440" t="s">
        <v>1532</v>
      </c>
      <c r="B5" s="231" t="s">
        <v>1639</v>
      </c>
      <c r="C5" s="231"/>
      <c r="D5" s="231"/>
      <c r="E5" s="231"/>
      <c r="F5" s="231"/>
      <c r="G5" s="239" t="s">
        <v>1640</v>
      </c>
      <c r="H5" s="239" t="s">
        <v>1641</v>
      </c>
      <c r="I5" s="239"/>
      <c r="J5" s="239"/>
      <c r="K5" s="239"/>
      <c r="L5" s="239"/>
      <c r="M5" s="441"/>
      <c r="N5" s="30"/>
    </row>
    <row r="6" spans="1:16" ht="24.6" customHeight="1">
      <c r="A6" s="187" t="s">
        <v>1532</v>
      </c>
      <c r="B6" s="185" t="s">
        <v>1533</v>
      </c>
      <c r="C6" s="165">
        <v>487950</v>
      </c>
      <c r="D6" s="213">
        <v>500000</v>
      </c>
      <c r="E6" s="387">
        <v>214950</v>
      </c>
      <c r="F6" s="212">
        <v>3500000</v>
      </c>
      <c r="G6" s="187" t="s">
        <v>1590</v>
      </c>
      <c r="H6" s="185" t="s">
        <v>1591</v>
      </c>
      <c r="I6" s="185">
        <v>0</v>
      </c>
      <c r="J6" s="213">
        <v>500000</v>
      </c>
      <c r="K6" s="213">
        <v>2681771</v>
      </c>
      <c r="L6" s="241">
        <v>3500000</v>
      </c>
      <c r="M6" s="441"/>
      <c r="N6" s="30"/>
    </row>
    <row r="7" spans="1:16" ht="25.15" customHeight="1">
      <c r="A7" s="187" t="s">
        <v>1534</v>
      </c>
      <c r="B7" s="185" t="s">
        <v>1535</v>
      </c>
      <c r="C7" s="213">
        <v>5769117</v>
      </c>
      <c r="D7" s="213">
        <v>15000000</v>
      </c>
      <c r="E7" s="387">
        <v>2293520</v>
      </c>
      <c r="F7" s="212">
        <v>15000000</v>
      </c>
      <c r="G7" s="187" t="s">
        <v>1592</v>
      </c>
      <c r="H7" s="185" t="s">
        <v>1593</v>
      </c>
      <c r="I7" s="252">
        <v>14408908</v>
      </c>
      <c r="J7" s="213">
        <v>15000000</v>
      </c>
      <c r="K7" s="213">
        <v>5244474</v>
      </c>
      <c r="L7" s="241">
        <v>15000000</v>
      </c>
      <c r="M7" s="441"/>
      <c r="N7" s="30"/>
    </row>
    <row r="8" spans="1:16" ht="24.6" customHeight="1">
      <c r="A8" s="187" t="s">
        <v>1536</v>
      </c>
      <c r="B8" s="185" t="s">
        <v>1537</v>
      </c>
      <c r="C8" s="213">
        <v>266872</v>
      </c>
      <c r="D8" s="213">
        <v>5000000</v>
      </c>
      <c r="E8" s="387">
        <v>150000</v>
      </c>
      <c r="F8" s="212">
        <v>2500000</v>
      </c>
      <c r="G8" s="187" t="s">
        <v>1594</v>
      </c>
      <c r="H8" s="185" t="s">
        <v>1595</v>
      </c>
      <c r="I8" s="252">
        <v>250000</v>
      </c>
      <c r="J8" s="213">
        <v>5000000</v>
      </c>
      <c r="K8" s="213">
        <v>416872</v>
      </c>
      <c r="L8" s="241">
        <v>2500000</v>
      </c>
      <c r="M8" s="441"/>
      <c r="N8" s="30"/>
      <c r="P8" s="9"/>
    </row>
    <row r="9" spans="1:16" ht="15" customHeight="1">
      <c r="A9" s="187" t="s">
        <v>1538</v>
      </c>
      <c r="B9" s="185" t="s">
        <v>1539</v>
      </c>
      <c r="C9" s="213">
        <v>1580000</v>
      </c>
      <c r="D9" s="213">
        <v>2000000</v>
      </c>
      <c r="E9" s="387">
        <v>1156000</v>
      </c>
      <c r="F9" s="212">
        <v>2000000</v>
      </c>
      <c r="G9" s="187" t="s">
        <v>1596</v>
      </c>
      <c r="H9" s="185" t="s">
        <v>1597</v>
      </c>
      <c r="I9" s="252">
        <v>1460000</v>
      </c>
      <c r="J9" s="213">
        <v>2000000</v>
      </c>
      <c r="K9" s="213">
        <v>2930000</v>
      </c>
      <c r="L9" s="241">
        <v>2000000</v>
      </c>
      <c r="M9" s="441"/>
      <c r="N9" s="30"/>
    </row>
    <row r="10" spans="1:16" ht="27.6" customHeight="1">
      <c r="A10" s="187" t="s">
        <v>1540</v>
      </c>
      <c r="B10" s="185" t="s">
        <v>1541</v>
      </c>
      <c r="C10" s="213">
        <v>2031483</v>
      </c>
      <c r="D10" s="213">
        <v>1000000</v>
      </c>
      <c r="E10" s="387">
        <v>406372</v>
      </c>
      <c r="F10" s="212">
        <v>1000000</v>
      </c>
      <c r="G10" s="187" t="s">
        <v>1598</v>
      </c>
      <c r="H10" s="185" t="s">
        <v>1599</v>
      </c>
      <c r="I10" s="252">
        <v>324441</v>
      </c>
      <c r="J10" s="213">
        <v>1000000</v>
      </c>
      <c r="K10" s="213">
        <v>185488</v>
      </c>
      <c r="L10" s="241">
        <v>1000000</v>
      </c>
      <c r="M10" s="441"/>
      <c r="N10" s="30"/>
    </row>
    <row r="11" spans="1:16" ht="16.149999999999999" customHeight="1">
      <c r="A11" s="187" t="s">
        <v>1542</v>
      </c>
      <c r="B11" s="185" t="s">
        <v>1543</v>
      </c>
      <c r="C11" s="213">
        <v>5000</v>
      </c>
      <c r="D11" s="213">
        <v>100000</v>
      </c>
      <c r="E11" s="387">
        <v>0</v>
      </c>
      <c r="F11" s="212">
        <v>100000</v>
      </c>
      <c r="G11" s="187" t="s">
        <v>1600</v>
      </c>
      <c r="H11" s="185" t="s">
        <v>1601</v>
      </c>
      <c r="I11" s="252">
        <v>0</v>
      </c>
      <c r="J11" s="213">
        <v>100000</v>
      </c>
      <c r="K11" s="213">
        <v>5000</v>
      </c>
      <c r="L11" s="241">
        <v>100000</v>
      </c>
      <c r="M11" s="441"/>
      <c r="N11" s="30"/>
    </row>
    <row r="12" spans="1:16" ht="15.6" customHeight="1">
      <c r="A12" s="187" t="s">
        <v>1544</v>
      </c>
      <c r="B12" s="185" t="s">
        <v>1545</v>
      </c>
      <c r="C12" s="213">
        <v>0</v>
      </c>
      <c r="D12" s="213">
        <v>2400000</v>
      </c>
      <c r="E12" s="387">
        <v>0</v>
      </c>
      <c r="F12" s="212">
        <v>100000</v>
      </c>
      <c r="G12" s="187" t="s">
        <v>1602</v>
      </c>
      <c r="H12" s="185" t="s">
        <v>1603</v>
      </c>
      <c r="I12" s="252">
        <v>0</v>
      </c>
      <c r="J12" s="213">
        <v>2400000</v>
      </c>
      <c r="K12" s="213">
        <v>0</v>
      </c>
      <c r="L12" s="241">
        <v>100000</v>
      </c>
      <c r="M12" s="441"/>
      <c r="N12" s="30"/>
    </row>
    <row r="13" spans="1:16" ht="27" customHeight="1">
      <c r="A13" s="187" t="s">
        <v>1546</v>
      </c>
      <c r="B13" s="185" t="s">
        <v>1547</v>
      </c>
      <c r="C13" s="213">
        <v>56533797</v>
      </c>
      <c r="D13" s="213">
        <v>200000000</v>
      </c>
      <c r="E13" s="387">
        <v>16508920</v>
      </c>
      <c r="F13" s="212">
        <v>200000000</v>
      </c>
      <c r="G13" s="187" t="s">
        <v>1604</v>
      </c>
      <c r="H13" s="185" t="s">
        <v>1605</v>
      </c>
      <c r="I13" s="252">
        <v>141155181</v>
      </c>
      <c r="J13" s="213">
        <v>200000000</v>
      </c>
      <c r="K13" s="213">
        <v>147105000</v>
      </c>
      <c r="L13" s="241">
        <v>200000000</v>
      </c>
      <c r="M13" s="441"/>
      <c r="N13" s="30"/>
    </row>
    <row r="14" spans="1:16" ht="25.9" customHeight="1">
      <c r="A14" s="187" t="s">
        <v>1548</v>
      </c>
      <c r="B14" s="185" t="s">
        <v>1549</v>
      </c>
      <c r="C14" s="213">
        <v>0</v>
      </c>
      <c r="D14" s="213">
        <v>1000000</v>
      </c>
      <c r="E14" s="387">
        <v>0</v>
      </c>
      <c r="F14" s="212">
        <v>500000</v>
      </c>
      <c r="G14" s="187" t="s">
        <v>1606</v>
      </c>
      <c r="H14" s="185" t="s">
        <v>1549</v>
      </c>
      <c r="I14" s="252">
        <v>0</v>
      </c>
      <c r="J14" s="213">
        <v>1000000</v>
      </c>
      <c r="K14" s="213">
        <v>656674</v>
      </c>
      <c r="L14" s="241">
        <v>500000</v>
      </c>
      <c r="M14" s="441"/>
      <c r="N14" s="30"/>
    </row>
    <row r="15" spans="1:16" ht="19.899999999999999" customHeight="1">
      <c r="A15" s="187" t="s">
        <v>1550</v>
      </c>
      <c r="B15" s="185" t="s">
        <v>1551</v>
      </c>
      <c r="C15" s="213">
        <v>185078470</v>
      </c>
      <c r="D15" s="213">
        <v>250000000</v>
      </c>
      <c r="E15" s="387">
        <v>292783269</v>
      </c>
      <c r="F15" s="212">
        <v>250000000</v>
      </c>
      <c r="G15" s="187" t="s">
        <v>1607</v>
      </c>
      <c r="H15" s="185" t="s">
        <v>1551</v>
      </c>
      <c r="I15" s="252">
        <v>215976198</v>
      </c>
      <c r="J15" s="213">
        <v>250000000</v>
      </c>
      <c r="K15" s="387">
        <v>266678534</v>
      </c>
      <c r="L15" s="241">
        <v>250000000</v>
      </c>
      <c r="M15" s="441"/>
      <c r="N15" s="30"/>
    </row>
    <row r="16" spans="1:16" s="10" customFormat="1" ht="19.899999999999999" customHeight="1">
      <c r="A16" s="192" t="s">
        <v>44</v>
      </c>
      <c r="B16" s="294" t="s">
        <v>1477</v>
      </c>
      <c r="C16" s="358">
        <f>SUM(C6:C15)</f>
        <v>251752689</v>
      </c>
      <c r="D16" s="358">
        <f>SUM(D6:D15)</f>
        <v>477000000</v>
      </c>
      <c r="E16" s="481">
        <f>SUM(E6:E15)</f>
        <v>313513031</v>
      </c>
      <c r="F16" s="358">
        <f>SUM(F6:F15)</f>
        <v>474700000</v>
      </c>
      <c r="G16" s="192" t="s">
        <v>44</v>
      </c>
      <c r="H16" s="346" t="s">
        <v>1477</v>
      </c>
      <c r="I16" s="358">
        <f>SUM(I6:I15)</f>
        <v>373574728</v>
      </c>
      <c r="J16" s="358">
        <f>SUM(J6:J15)</f>
        <v>477000000</v>
      </c>
      <c r="K16" s="358">
        <f>SUM(K6:K15)</f>
        <v>425903813</v>
      </c>
      <c r="L16" s="358">
        <f>SUM(L6:L15)</f>
        <v>474700000</v>
      </c>
      <c r="M16" s="18"/>
      <c r="N16" s="112"/>
    </row>
    <row r="17" spans="1:14" s="11" customFormat="1" ht="16.899999999999999" customHeight="1">
      <c r="A17" s="388" t="s">
        <v>1552</v>
      </c>
      <c r="B17" s="292" t="s">
        <v>1553</v>
      </c>
      <c r="C17" s="213"/>
      <c r="D17" s="384"/>
      <c r="E17" s="482"/>
      <c r="F17" s="383"/>
      <c r="G17" s="255" t="s">
        <v>1608</v>
      </c>
      <c r="H17" s="292" t="s">
        <v>1553</v>
      </c>
      <c r="I17" s="252"/>
      <c r="J17" s="442"/>
      <c r="K17" s="416"/>
      <c r="L17" s="241"/>
      <c r="M17" s="35"/>
      <c r="N17" s="110"/>
    </row>
    <row r="18" spans="1:14" ht="15" customHeight="1">
      <c r="A18" s="187" t="s">
        <v>1554</v>
      </c>
      <c r="B18" s="108" t="s">
        <v>1555</v>
      </c>
      <c r="C18" s="213">
        <v>0</v>
      </c>
      <c r="D18" s="213">
        <v>300000</v>
      </c>
      <c r="E18" s="387">
        <v>0</v>
      </c>
      <c r="F18" s="212">
        <v>300000</v>
      </c>
      <c r="G18" s="187" t="s">
        <v>1609</v>
      </c>
      <c r="H18" s="108" t="s">
        <v>1555</v>
      </c>
      <c r="I18" s="252">
        <v>13750</v>
      </c>
      <c r="J18" s="213">
        <v>300000</v>
      </c>
      <c r="K18" s="213">
        <v>0</v>
      </c>
      <c r="L18" s="241">
        <v>300000</v>
      </c>
      <c r="M18" s="441"/>
      <c r="N18" s="30"/>
    </row>
    <row r="19" spans="1:14" ht="14.45" customHeight="1">
      <c r="A19" s="187" t="s">
        <v>1556</v>
      </c>
      <c r="B19" s="108" t="s">
        <v>1557</v>
      </c>
      <c r="C19" s="213">
        <v>0</v>
      </c>
      <c r="D19" s="213">
        <v>10000</v>
      </c>
      <c r="E19" s="387">
        <v>0</v>
      </c>
      <c r="F19" s="212">
        <v>10000</v>
      </c>
      <c r="G19" s="187" t="s">
        <v>1610</v>
      </c>
      <c r="H19" s="108" t="s">
        <v>1557</v>
      </c>
      <c r="I19" s="252">
        <v>1550</v>
      </c>
      <c r="J19" s="213">
        <v>10000</v>
      </c>
      <c r="K19" s="213">
        <v>0</v>
      </c>
      <c r="L19" s="241">
        <v>10000</v>
      </c>
      <c r="M19" s="441"/>
      <c r="N19" s="30"/>
    </row>
    <row r="20" spans="1:14" ht="13.9" customHeight="1">
      <c r="A20" s="187" t="s">
        <v>1558</v>
      </c>
      <c r="B20" s="108" t="s">
        <v>1559</v>
      </c>
      <c r="C20" s="213">
        <v>0</v>
      </c>
      <c r="D20" s="213">
        <v>10000</v>
      </c>
      <c r="E20" s="387">
        <v>0</v>
      </c>
      <c r="F20" s="212">
        <v>10000</v>
      </c>
      <c r="G20" s="187" t="s">
        <v>1611</v>
      </c>
      <c r="H20" s="108" t="s">
        <v>1559</v>
      </c>
      <c r="I20" s="252">
        <v>0</v>
      </c>
      <c r="J20" s="213">
        <v>10000</v>
      </c>
      <c r="K20" s="213">
        <v>0</v>
      </c>
      <c r="L20" s="241">
        <v>10000</v>
      </c>
      <c r="M20" s="441"/>
      <c r="N20" s="30"/>
    </row>
    <row r="21" spans="1:14" ht="15" customHeight="1">
      <c r="A21" s="187" t="s">
        <v>1560</v>
      </c>
      <c r="B21" s="108" t="s">
        <v>1561</v>
      </c>
      <c r="C21" s="213">
        <v>0</v>
      </c>
      <c r="D21" s="213">
        <v>10000</v>
      </c>
      <c r="E21" s="387">
        <v>0</v>
      </c>
      <c r="F21" s="212">
        <v>10000</v>
      </c>
      <c r="G21" s="187" t="s">
        <v>1612</v>
      </c>
      <c r="H21" s="108" t="s">
        <v>1561</v>
      </c>
      <c r="I21" s="252">
        <v>0</v>
      </c>
      <c r="J21" s="213">
        <v>10000</v>
      </c>
      <c r="K21" s="213">
        <v>0</v>
      </c>
      <c r="L21" s="241">
        <v>10000</v>
      </c>
      <c r="M21" s="441"/>
      <c r="N21" s="30"/>
    </row>
    <row r="22" spans="1:14" ht="15.6" customHeight="1">
      <c r="A22" s="187" t="s">
        <v>1562</v>
      </c>
      <c r="B22" s="108" t="s">
        <v>1563</v>
      </c>
      <c r="C22" s="213">
        <v>0</v>
      </c>
      <c r="D22" s="213">
        <v>2500000</v>
      </c>
      <c r="E22" s="387">
        <v>0</v>
      </c>
      <c r="F22" s="212">
        <v>2500000</v>
      </c>
      <c r="G22" s="187" t="s">
        <v>1613</v>
      </c>
      <c r="H22" s="108" t="s">
        <v>1563</v>
      </c>
      <c r="I22" s="252">
        <v>137350</v>
      </c>
      <c r="J22" s="213">
        <v>2500000</v>
      </c>
      <c r="K22" s="213">
        <v>550000</v>
      </c>
      <c r="L22" s="241">
        <v>2500000</v>
      </c>
      <c r="M22" s="441"/>
      <c r="N22" s="30"/>
    </row>
    <row r="23" spans="1:14" ht="15" customHeight="1">
      <c r="A23" s="187" t="s">
        <v>1564</v>
      </c>
      <c r="B23" s="108" t="s">
        <v>1565</v>
      </c>
      <c r="C23" s="213">
        <v>6711260</v>
      </c>
      <c r="D23" s="213">
        <v>15000000</v>
      </c>
      <c r="E23" s="387">
        <v>6125471</v>
      </c>
      <c r="F23" s="212">
        <v>15000000</v>
      </c>
      <c r="G23" s="187" t="s">
        <v>1614</v>
      </c>
      <c r="H23" s="108" t="s">
        <v>1615</v>
      </c>
      <c r="I23" s="252">
        <v>14467561</v>
      </c>
      <c r="J23" s="213">
        <v>15000000</v>
      </c>
      <c r="K23" s="213">
        <v>9798012</v>
      </c>
      <c r="L23" s="241">
        <v>15000000</v>
      </c>
      <c r="M23" s="441"/>
      <c r="N23" s="30"/>
    </row>
    <row r="24" spans="1:14" ht="15" customHeight="1">
      <c r="A24" s="187" t="s">
        <v>1566</v>
      </c>
      <c r="B24" s="108" t="s">
        <v>1567</v>
      </c>
      <c r="C24" s="213">
        <v>0</v>
      </c>
      <c r="D24" s="213">
        <v>4000000</v>
      </c>
      <c r="E24" s="387">
        <v>0</v>
      </c>
      <c r="F24" s="212">
        <v>2500000</v>
      </c>
      <c r="G24" s="187" t="s">
        <v>1616</v>
      </c>
      <c r="H24" s="108" t="s">
        <v>1567</v>
      </c>
      <c r="I24" s="252">
        <v>854998</v>
      </c>
      <c r="J24" s="213">
        <v>4000000</v>
      </c>
      <c r="K24" s="213">
        <v>1698300</v>
      </c>
      <c r="L24" s="241">
        <v>2500000</v>
      </c>
      <c r="M24" s="441"/>
      <c r="N24" s="30"/>
    </row>
    <row r="25" spans="1:14" ht="15" customHeight="1">
      <c r="A25" s="187" t="s">
        <v>1568</v>
      </c>
      <c r="B25" s="108" t="s">
        <v>1569</v>
      </c>
      <c r="C25" s="213">
        <v>0</v>
      </c>
      <c r="D25" s="213">
        <v>100000</v>
      </c>
      <c r="E25" s="387">
        <v>0</v>
      </c>
      <c r="F25" s="212">
        <v>100000</v>
      </c>
      <c r="G25" s="187" t="s">
        <v>1617</v>
      </c>
      <c r="H25" s="108" t="s">
        <v>1618</v>
      </c>
      <c r="I25" s="252">
        <v>0</v>
      </c>
      <c r="J25" s="213">
        <v>100000</v>
      </c>
      <c r="K25" s="213">
        <v>0</v>
      </c>
      <c r="L25" s="241">
        <v>100000</v>
      </c>
      <c r="M25" s="441"/>
      <c r="N25" s="30"/>
    </row>
    <row r="26" spans="1:14" ht="14.45" customHeight="1">
      <c r="A26" s="187" t="s">
        <v>1570</v>
      </c>
      <c r="B26" s="108" t="s">
        <v>1571</v>
      </c>
      <c r="C26" s="213">
        <v>699550</v>
      </c>
      <c r="D26" s="213">
        <v>1500000</v>
      </c>
      <c r="E26" s="387">
        <v>502550</v>
      </c>
      <c r="F26" s="212">
        <v>1500000</v>
      </c>
      <c r="G26" s="187" t="s">
        <v>1619</v>
      </c>
      <c r="H26" s="108" t="s">
        <v>1620</v>
      </c>
      <c r="I26" s="252">
        <v>710425</v>
      </c>
      <c r="J26" s="213">
        <v>1500000</v>
      </c>
      <c r="K26" s="213">
        <v>699250</v>
      </c>
      <c r="L26" s="241">
        <v>1500000</v>
      </c>
      <c r="M26" s="441"/>
      <c r="N26" s="30"/>
    </row>
    <row r="27" spans="1:14" ht="15" customHeight="1">
      <c r="A27" s="187" t="s">
        <v>1572</v>
      </c>
      <c r="B27" s="108" t="s">
        <v>1573</v>
      </c>
      <c r="C27" s="213">
        <v>5892858</v>
      </c>
      <c r="D27" s="213">
        <v>5000000</v>
      </c>
      <c r="E27" s="387">
        <v>2616892</v>
      </c>
      <c r="F27" s="212">
        <v>5000000</v>
      </c>
      <c r="G27" s="187" t="s">
        <v>1621</v>
      </c>
      <c r="H27" s="108" t="s">
        <v>1622</v>
      </c>
      <c r="I27" s="252">
        <v>5797061</v>
      </c>
      <c r="J27" s="213">
        <v>5000000</v>
      </c>
      <c r="K27" s="213">
        <v>5892858</v>
      </c>
      <c r="L27" s="241">
        <v>5000000</v>
      </c>
      <c r="M27" s="441"/>
      <c r="N27" s="30"/>
    </row>
    <row r="28" spans="1:14" ht="15.6" customHeight="1">
      <c r="A28" s="187" t="s">
        <v>1574</v>
      </c>
      <c r="B28" s="108" t="s">
        <v>1575</v>
      </c>
      <c r="C28" s="213">
        <v>19305654</v>
      </c>
      <c r="D28" s="213">
        <v>15000000</v>
      </c>
      <c r="E28" s="387">
        <v>14919637</v>
      </c>
      <c r="F28" s="212">
        <v>20000000</v>
      </c>
      <c r="G28" s="187" t="s">
        <v>1623</v>
      </c>
      <c r="H28" s="108" t="s">
        <v>1624</v>
      </c>
      <c r="I28" s="252">
        <v>13292739</v>
      </c>
      <c r="J28" s="213">
        <v>15000000</v>
      </c>
      <c r="K28" s="213">
        <v>19286784</v>
      </c>
      <c r="L28" s="241">
        <v>20000000</v>
      </c>
      <c r="M28" s="441"/>
      <c r="N28" s="30"/>
    </row>
    <row r="29" spans="1:14" ht="15" customHeight="1">
      <c r="A29" s="187" t="s">
        <v>1576</v>
      </c>
      <c r="B29" s="108" t="s">
        <v>1577</v>
      </c>
      <c r="C29" s="213">
        <v>39881</v>
      </c>
      <c r="D29" s="213">
        <v>500000</v>
      </c>
      <c r="E29" s="387">
        <v>36683</v>
      </c>
      <c r="F29" s="212">
        <v>100000</v>
      </c>
      <c r="G29" s="187" t="s">
        <v>1625</v>
      </c>
      <c r="H29" s="108" t="s">
        <v>1626</v>
      </c>
      <c r="I29" s="252">
        <v>225018</v>
      </c>
      <c r="J29" s="213">
        <v>500000</v>
      </c>
      <c r="K29" s="213">
        <v>77002</v>
      </c>
      <c r="L29" s="241">
        <v>100000</v>
      </c>
      <c r="M29" s="441"/>
      <c r="N29" s="30"/>
    </row>
    <row r="30" spans="1:14" ht="14.45" customHeight="1">
      <c r="A30" s="187" t="s">
        <v>1578</v>
      </c>
      <c r="B30" s="108" t="s">
        <v>1579</v>
      </c>
      <c r="C30" s="213">
        <v>0</v>
      </c>
      <c r="D30" s="213">
        <v>30000</v>
      </c>
      <c r="E30" s="387">
        <v>0</v>
      </c>
      <c r="F30" s="212">
        <v>30000</v>
      </c>
      <c r="G30" s="187" t="s">
        <v>1627</v>
      </c>
      <c r="H30" s="108" t="s">
        <v>1628</v>
      </c>
      <c r="I30" s="252">
        <v>0</v>
      </c>
      <c r="J30" s="213">
        <v>30000</v>
      </c>
      <c r="K30" s="213">
        <v>0</v>
      </c>
      <c r="L30" s="241">
        <v>30000</v>
      </c>
      <c r="M30" s="441"/>
      <c r="N30" s="30"/>
    </row>
    <row r="31" spans="1:14" ht="14.45" customHeight="1">
      <c r="A31" s="187" t="s">
        <v>1580</v>
      </c>
      <c r="B31" s="108" t="s">
        <v>1581</v>
      </c>
      <c r="C31" s="213">
        <v>20734</v>
      </c>
      <c r="D31" s="213">
        <v>200000</v>
      </c>
      <c r="E31" s="387">
        <v>17443</v>
      </c>
      <c r="F31" s="212">
        <v>100000</v>
      </c>
      <c r="G31" s="187" t="s">
        <v>1629</v>
      </c>
      <c r="H31" s="108" t="s">
        <v>1630</v>
      </c>
      <c r="I31" s="252">
        <v>0</v>
      </c>
      <c r="J31" s="213">
        <v>200000</v>
      </c>
      <c r="K31" s="213">
        <v>0</v>
      </c>
      <c r="L31" s="241">
        <v>100000</v>
      </c>
      <c r="M31" s="441"/>
      <c r="N31" s="30"/>
    </row>
    <row r="32" spans="1:14" ht="14.45" customHeight="1">
      <c r="A32" s="187" t="s">
        <v>1582</v>
      </c>
      <c r="B32" s="108" t="s">
        <v>1583</v>
      </c>
      <c r="C32" s="213">
        <v>10367</v>
      </c>
      <c r="D32" s="213">
        <v>100000</v>
      </c>
      <c r="E32" s="387">
        <v>8721</v>
      </c>
      <c r="F32" s="212">
        <v>100000</v>
      </c>
      <c r="G32" s="187" t="s">
        <v>1631</v>
      </c>
      <c r="H32" s="108" t="s">
        <v>1632</v>
      </c>
      <c r="I32" s="252">
        <v>0</v>
      </c>
      <c r="J32" s="213">
        <v>100000</v>
      </c>
      <c r="K32" s="213">
        <v>0</v>
      </c>
      <c r="L32" s="241">
        <v>100000</v>
      </c>
      <c r="M32" s="441"/>
      <c r="N32" s="30"/>
    </row>
    <row r="33" spans="1:14" ht="15" customHeight="1">
      <c r="A33" s="187" t="s">
        <v>1584</v>
      </c>
      <c r="B33" s="108" t="s">
        <v>1585</v>
      </c>
      <c r="C33" s="213">
        <v>66</v>
      </c>
      <c r="D33" s="213">
        <v>50000</v>
      </c>
      <c r="E33" s="387">
        <v>0</v>
      </c>
      <c r="F33" s="212">
        <v>50000</v>
      </c>
      <c r="G33" s="187" t="s">
        <v>1633</v>
      </c>
      <c r="H33" s="108" t="s">
        <v>1634</v>
      </c>
      <c r="I33" s="252">
        <v>17387</v>
      </c>
      <c r="J33" s="213">
        <v>50000</v>
      </c>
      <c r="K33" s="213">
        <v>10845</v>
      </c>
      <c r="L33" s="241">
        <v>50000</v>
      </c>
      <c r="M33" s="441"/>
      <c r="N33" s="30"/>
    </row>
    <row r="34" spans="1:14" ht="14.45" customHeight="1">
      <c r="A34" s="187" t="s">
        <v>1586</v>
      </c>
      <c r="B34" s="108" t="s">
        <v>1587</v>
      </c>
      <c r="C34" s="213">
        <v>3000</v>
      </c>
      <c r="D34" s="213">
        <v>2500000</v>
      </c>
      <c r="E34" s="387">
        <v>3000</v>
      </c>
      <c r="F34" s="212">
        <v>2500000</v>
      </c>
      <c r="G34" s="187" t="s">
        <v>1635</v>
      </c>
      <c r="H34" s="108" t="s">
        <v>1587</v>
      </c>
      <c r="I34" s="252">
        <v>40000</v>
      </c>
      <c r="J34" s="213">
        <v>2500000</v>
      </c>
      <c r="K34" s="213">
        <v>115000</v>
      </c>
      <c r="L34" s="241">
        <v>2500000</v>
      </c>
      <c r="M34" s="441"/>
      <c r="N34" s="30"/>
    </row>
    <row r="35" spans="1:14" ht="13.9" customHeight="1">
      <c r="A35" s="187" t="s">
        <v>1588</v>
      </c>
      <c r="B35" s="108" t="s">
        <v>2164</v>
      </c>
      <c r="C35" s="213">
        <v>0</v>
      </c>
      <c r="D35" s="213">
        <v>100000</v>
      </c>
      <c r="E35" s="387">
        <v>0</v>
      </c>
      <c r="F35" s="212">
        <v>100000</v>
      </c>
      <c r="G35" s="187" t="s">
        <v>1636</v>
      </c>
      <c r="H35" s="108" t="s">
        <v>1637</v>
      </c>
      <c r="I35" s="252">
        <v>38137</v>
      </c>
      <c r="J35" s="213">
        <v>100000</v>
      </c>
      <c r="K35" s="213">
        <v>0</v>
      </c>
      <c r="L35" s="241">
        <v>100000</v>
      </c>
      <c r="M35" s="17"/>
      <c r="N35" s="30"/>
    </row>
    <row r="36" spans="1:14" ht="14.45" customHeight="1">
      <c r="A36" s="187" t="s">
        <v>2404</v>
      </c>
      <c r="B36" s="108" t="s">
        <v>2561</v>
      </c>
      <c r="C36" s="213">
        <v>0</v>
      </c>
      <c r="D36" s="213">
        <v>0</v>
      </c>
      <c r="E36" s="387">
        <v>0</v>
      </c>
      <c r="F36" s="212">
        <v>50000000</v>
      </c>
      <c r="G36" s="187" t="s">
        <v>2400</v>
      </c>
      <c r="H36" s="108" t="s">
        <v>2401</v>
      </c>
      <c r="I36" s="108">
        <v>0</v>
      </c>
      <c r="J36" s="213">
        <v>0</v>
      </c>
      <c r="K36" s="213">
        <v>0</v>
      </c>
      <c r="L36" s="241">
        <v>50000000</v>
      </c>
      <c r="M36" s="17"/>
      <c r="N36" s="30"/>
    </row>
    <row r="37" spans="1:14" ht="15" customHeight="1">
      <c r="A37" s="187" t="s">
        <v>2405</v>
      </c>
      <c r="B37" s="108" t="s">
        <v>2562</v>
      </c>
      <c r="C37" s="213">
        <v>0</v>
      </c>
      <c r="D37" s="213">
        <v>0</v>
      </c>
      <c r="E37" s="387">
        <v>0</v>
      </c>
      <c r="F37" s="212">
        <v>50000000</v>
      </c>
      <c r="G37" s="187" t="s">
        <v>2402</v>
      </c>
      <c r="H37" s="108" t="s">
        <v>2403</v>
      </c>
      <c r="I37" s="108">
        <v>0</v>
      </c>
      <c r="J37" s="213">
        <v>0</v>
      </c>
      <c r="K37" s="213">
        <v>0</v>
      </c>
      <c r="L37" s="241">
        <v>50000000</v>
      </c>
      <c r="M37" s="17"/>
      <c r="N37" s="30"/>
    </row>
    <row r="38" spans="1:14" ht="13.9" customHeight="1">
      <c r="A38" s="187" t="s">
        <v>2409</v>
      </c>
      <c r="B38" s="108" t="s">
        <v>2563</v>
      </c>
      <c r="C38" s="213">
        <v>0</v>
      </c>
      <c r="D38" s="387">
        <v>0</v>
      </c>
      <c r="E38" s="387">
        <v>0</v>
      </c>
      <c r="F38" s="170">
        <v>1000000</v>
      </c>
      <c r="G38" s="187" t="s">
        <v>2411</v>
      </c>
      <c r="H38" s="108" t="s">
        <v>2564</v>
      </c>
      <c r="I38" s="108">
        <v>0</v>
      </c>
      <c r="J38" s="213">
        <v>0</v>
      </c>
      <c r="K38" s="213">
        <v>0</v>
      </c>
      <c r="L38" s="241">
        <v>1000000</v>
      </c>
      <c r="M38" s="17"/>
      <c r="N38" s="30"/>
    </row>
    <row r="39" spans="1:14" ht="14.45" customHeight="1">
      <c r="A39" s="349" t="s">
        <v>2653</v>
      </c>
      <c r="B39" s="108" t="s">
        <v>2410</v>
      </c>
      <c r="C39" s="213">
        <v>6600</v>
      </c>
      <c r="D39" s="213">
        <v>0</v>
      </c>
      <c r="E39" s="387">
        <v>0</v>
      </c>
      <c r="F39" s="212">
        <v>20000000</v>
      </c>
      <c r="G39" s="349" t="s">
        <v>2887</v>
      </c>
      <c r="H39" s="108" t="s">
        <v>2410</v>
      </c>
      <c r="I39" s="108">
        <v>0</v>
      </c>
      <c r="J39" s="213">
        <v>0</v>
      </c>
      <c r="K39" s="213">
        <v>159558600</v>
      </c>
      <c r="L39" s="241">
        <v>20000000</v>
      </c>
      <c r="M39" s="17"/>
      <c r="N39" s="30"/>
    </row>
    <row r="40" spans="1:14" ht="16.149999999999999" customHeight="1">
      <c r="A40" s="187" t="s">
        <v>2876</v>
      </c>
      <c r="B40" s="299" t="s">
        <v>2652</v>
      </c>
      <c r="C40" s="213">
        <v>0</v>
      </c>
      <c r="D40" s="213">
        <v>0</v>
      </c>
      <c r="E40" s="387">
        <v>0</v>
      </c>
      <c r="F40" s="212">
        <v>100000</v>
      </c>
      <c r="G40" s="187" t="s">
        <v>2888</v>
      </c>
      <c r="H40" s="299" t="s">
        <v>2652</v>
      </c>
      <c r="I40" s="299">
        <v>0</v>
      </c>
      <c r="J40" s="392">
        <v>0</v>
      </c>
      <c r="K40" s="392">
        <v>0</v>
      </c>
      <c r="L40" s="443">
        <v>100000</v>
      </c>
      <c r="M40" s="17"/>
      <c r="N40" s="30"/>
    </row>
    <row r="41" spans="1:14" ht="16.149999999999999" customHeight="1">
      <c r="A41" s="187"/>
      <c r="B41" s="299" t="s">
        <v>2880</v>
      </c>
      <c r="C41" s="213"/>
      <c r="D41" s="213"/>
      <c r="E41" s="387"/>
      <c r="F41" s="212"/>
      <c r="G41" s="349"/>
      <c r="H41" s="299" t="s">
        <v>2880</v>
      </c>
      <c r="I41" s="299"/>
      <c r="J41" s="392"/>
      <c r="K41" s="392"/>
      <c r="L41" s="443"/>
      <c r="M41" s="17"/>
      <c r="N41" s="30"/>
    </row>
    <row r="42" spans="1:14" ht="16.149999999999999" customHeight="1">
      <c r="A42" s="349" t="s">
        <v>2877</v>
      </c>
      <c r="B42" s="299" t="s">
        <v>2881</v>
      </c>
      <c r="C42" s="213">
        <v>0</v>
      </c>
      <c r="D42" s="213">
        <v>0</v>
      </c>
      <c r="E42" s="387">
        <v>0</v>
      </c>
      <c r="F42" s="212">
        <v>500000</v>
      </c>
      <c r="G42" s="187" t="s">
        <v>2884</v>
      </c>
      <c r="H42" s="299" t="s">
        <v>2881</v>
      </c>
      <c r="I42" s="213">
        <v>0</v>
      </c>
      <c r="J42" s="213">
        <v>0</v>
      </c>
      <c r="K42" s="387">
        <v>0</v>
      </c>
      <c r="L42" s="212">
        <v>500000</v>
      </c>
      <c r="M42" s="17"/>
      <c r="N42" s="30"/>
    </row>
    <row r="43" spans="1:14" ht="16.149999999999999" customHeight="1">
      <c r="A43" s="187" t="s">
        <v>2878</v>
      </c>
      <c r="B43" s="299" t="s">
        <v>2882</v>
      </c>
      <c r="C43" s="213">
        <v>0</v>
      </c>
      <c r="D43" s="213">
        <v>0</v>
      </c>
      <c r="E43" s="387">
        <v>0</v>
      </c>
      <c r="F43" s="212">
        <v>500000</v>
      </c>
      <c r="G43" s="349" t="s">
        <v>2885</v>
      </c>
      <c r="H43" s="299" t="s">
        <v>2882</v>
      </c>
      <c r="I43" s="213">
        <v>0</v>
      </c>
      <c r="J43" s="213">
        <v>0</v>
      </c>
      <c r="K43" s="387">
        <v>0</v>
      </c>
      <c r="L43" s="212">
        <v>500000</v>
      </c>
      <c r="M43" s="17"/>
      <c r="N43" s="30"/>
    </row>
    <row r="44" spans="1:14" ht="16.149999999999999" customHeight="1">
      <c r="A44" s="349" t="s">
        <v>2879</v>
      </c>
      <c r="B44" s="299" t="s">
        <v>2883</v>
      </c>
      <c r="C44" s="213">
        <v>0</v>
      </c>
      <c r="D44" s="213">
        <v>0</v>
      </c>
      <c r="E44" s="387">
        <v>0</v>
      </c>
      <c r="F44" s="212">
        <v>500000</v>
      </c>
      <c r="G44" s="187" t="s">
        <v>2886</v>
      </c>
      <c r="H44" s="299" t="s">
        <v>2883</v>
      </c>
      <c r="I44" s="213">
        <v>0</v>
      </c>
      <c r="J44" s="213">
        <v>0</v>
      </c>
      <c r="K44" s="387">
        <v>0</v>
      </c>
      <c r="L44" s="212">
        <v>500000</v>
      </c>
      <c r="M44" s="17"/>
      <c r="N44" s="30"/>
    </row>
    <row r="45" spans="1:14" ht="15">
      <c r="A45" s="488" t="s">
        <v>1589</v>
      </c>
      <c r="B45" s="294" t="s">
        <v>1477</v>
      </c>
      <c r="C45" s="358">
        <f>SUM(C17:C42)</f>
        <v>32689970</v>
      </c>
      <c r="D45" s="358">
        <f>SUM(D18:D42)</f>
        <v>46910000</v>
      </c>
      <c r="E45" s="481">
        <f>SUM(E18:E40)</f>
        <v>24230397</v>
      </c>
      <c r="F45" s="358">
        <f>SUM(F18:F40)</f>
        <v>171010000</v>
      </c>
      <c r="G45" s="192" t="s">
        <v>1589</v>
      </c>
      <c r="H45" s="294" t="s">
        <v>1477</v>
      </c>
      <c r="I45" s="358">
        <f>SUM(I18:I40)</f>
        <v>35595976</v>
      </c>
      <c r="J45" s="358">
        <f>SUM(J18:J40)</f>
        <v>46910000</v>
      </c>
      <c r="K45" s="358">
        <f>SUM(K18:K40)</f>
        <v>197686651</v>
      </c>
      <c r="L45" s="358">
        <f>SUM(L18:L40)</f>
        <v>171010000</v>
      </c>
      <c r="M45" s="17"/>
      <c r="N45" s="30"/>
    </row>
    <row r="46" spans="1:14" ht="14.45" hidden="1" customHeight="1">
      <c r="A46" s="444"/>
      <c r="B46" s="390"/>
      <c r="C46" s="213"/>
      <c r="D46" s="391"/>
      <c r="E46" s="387"/>
      <c r="F46" s="39"/>
      <c r="G46" s="445"/>
      <c r="H46" s="446"/>
      <c r="I46" s="446"/>
      <c r="J46" s="346" t="s">
        <v>117</v>
      </c>
      <c r="K46" s="358">
        <f>J16+J45</f>
        <v>523910000</v>
      </c>
      <c r="L46" s="358" t="e">
        <f>SUM(#REF!,#REF!)</f>
        <v>#REF!</v>
      </c>
      <c r="M46" s="447">
        <f>SUM(L45,L16)</f>
        <v>645710000</v>
      </c>
      <c r="N46" s="30"/>
    </row>
    <row r="47" spans="1:14" ht="14.45" hidden="1" customHeight="1">
      <c r="A47" s="219"/>
      <c r="B47" s="185"/>
      <c r="C47" s="213"/>
      <c r="D47" s="212"/>
      <c r="E47" s="170"/>
      <c r="F47" s="39"/>
      <c r="G47" s="445"/>
      <c r="H47" s="628" t="s">
        <v>1638</v>
      </c>
      <c r="I47" s="628"/>
      <c r="J47" s="628"/>
      <c r="K47" s="628"/>
      <c r="L47" s="628"/>
      <c r="M47" s="629"/>
      <c r="N47" s="30"/>
    </row>
    <row r="48" spans="1:14" ht="16.899999999999999" customHeight="1">
      <c r="A48" s="32"/>
      <c r="B48" s="448" t="s">
        <v>117</v>
      </c>
      <c r="C48" s="449">
        <f>C16+C45</f>
        <v>284442659</v>
      </c>
      <c r="D48" s="449">
        <f>D16+D45</f>
        <v>523910000</v>
      </c>
      <c r="E48" s="483">
        <f>E16+E45</f>
        <v>337743428</v>
      </c>
      <c r="F48" s="449">
        <f>F16+F45</f>
        <v>645710000</v>
      </c>
      <c r="G48" s="181"/>
      <c r="H48" s="343" t="s">
        <v>117</v>
      </c>
      <c r="I48" s="415">
        <f>I16+I45</f>
        <v>409170704</v>
      </c>
      <c r="J48" s="415">
        <f>J16+J45</f>
        <v>523910000</v>
      </c>
      <c r="K48" s="415">
        <f>K16+K45</f>
        <v>623590464</v>
      </c>
      <c r="L48" s="415">
        <f>L16+L45</f>
        <v>645710000</v>
      </c>
      <c r="M48" s="17"/>
      <c r="N48" s="30"/>
    </row>
    <row r="49" spans="1:13" ht="16.899999999999999" customHeight="1">
      <c r="A49" s="430"/>
      <c r="B49" s="17"/>
      <c r="C49" s="17"/>
      <c r="D49" s="17"/>
      <c r="E49" s="484"/>
      <c r="F49" s="17"/>
      <c r="G49" s="624" t="s">
        <v>1638</v>
      </c>
      <c r="H49" s="624"/>
      <c r="I49" s="624"/>
      <c r="J49" s="624"/>
      <c r="K49" s="624"/>
      <c r="L49" s="624"/>
      <c r="M49" s="17"/>
    </row>
    <row r="50" spans="1:13" ht="16.899999999999999" customHeight="1">
      <c r="B50" s="8"/>
      <c r="C50" s="8"/>
      <c r="D50" s="8"/>
      <c r="E50" s="485"/>
      <c r="F50" s="8"/>
      <c r="G50" s="8"/>
      <c r="L50" s="8"/>
      <c r="M50" s="8"/>
    </row>
    <row r="51" spans="1:13" ht="58.9" customHeight="1">
      <c r="B51" s="8"/>
      <c r="C51" s="8"/>
      <c r="D51" s="8"/>
      <c r="E51" s="485"/>
      <c r="F51" s="8"/>
      <c r="G51" s="8"/>
      <c r="L51" s="8"/>
      <c r="M51" s="8"/>
    </row>
    <row r="52" spans="1:13" ht="30" customHeight="1">
      <c r="B52" s="8"/>
      <c r="C52" s="8"/>
      <c r="D52" s="8"/>
      <c r="E52" s="485"/>
      <c r="F52" s="8"/>
      <c r="G52" s="8"/>
      <c r="L52" s="8"/>
      <c r="M52" s="8"/>
    </row>
    <row r="53" spans="1:13" ht="26.45" customHeight="1">
      <c r="B53" s="8"/>
      <c r="C53" s="8"/>
      <c r="D53" s="8"/>
      <c r="E53" s="485"/>
      <c r="F53" s="8"/>
      <c r="G53" s="8"/>
      <c r="L53" s="8"/>
      <c r="M53" s="8"/>
    </row>
    <row r="54" spans="1:13" ht="16.899999999999999" customHeight="1">
      <c r="B54" s="8"/>
      <c r="C54" s="8"/>
      <c r="D54" s="8"/>
      <c r="E54" s="485"/>
      <c r="F54" s="8"/>
      <c r="G54" s="8"/>
      <c r="L54" s="8"/>
      <c r="M54" s="8"/>
    </row>
    <row r="55" spans="1:13" ht="16.899999999999999" customHeight="1">
      <c r="B55" s="8"/>
      <c r="C55" s="8"/>
      <c r="D55" s="8"/>
      <c r="E55" s="485"/>
      <c r="F55" s="8"/>
      <c r="G55" s="8"/>
      <c r="L55" s="8"/>
      <c r="M55" s="8"/>
    </row>
    <row r="56" spans="1:13" ht="16.899999999999999" customHeight="1">
      <c r="B56" s="8"/>
      <c r="C56" s="8"/>
      <c r="D56" s="8"/>
      <c r="E56" s="485"/>
      <c r="F56" s="8"/>
      <c r="G56" s="8"/>
      <c r="L56" s="8"/>
      <c r="M56" s="8"/>
    </row>
    <row r="57" spans="1:13" ht="16.899999999999999" customHeight="1">
      <c r="B57" s="8"/>
      <c r="C57" s="8"/>
      <c r="D57" s="8"/>
      <c r="E57" s="485"/>
      <c r="F57" s="8"/>
      <c r="G57" s="8"/>
      <c r="L57" s="8"/>
      <c r="M57" s="8"/>
    </row>
    <row r="58" spans="1:13" ht="16.899999999999999" customHeight="1">
      <c r="B58" s="8"/>
      <c r="C58" s="8"/>
      <c r="D58" s="8"/>
      <c r="E58" s="485"/>
      <c r="F58" s="8"/>
      <c r="G58" s="8"/>
      <c r="L58" s="8"/>
      <c r="M58" s="8"/>
    </row>
    <row r="59" spans="1:13" ht="16.899999999999999" customHeight="1">
      <c r="B59" s="8"/>
      <c r="C59" s="8"/>
      <c r="D59" s="8"/>
      <c r="E59" s="485"/>
      <c r="F59" s="8"/>
      <c r="G59" s="8"/>
      <c r="L59" s="8"/>
      <c r="M59" s="8"/>
    </row>
    <row r="60" spans="1:13" ht="16.899999999999999" customHeight="1">
      <c r="B60" s="8"/>
      <c r="C60" s="8"/>
      <c r="D60" s="8"/>
      <c r="E60" s="485"/>
      <c r="F60" s="8"/>
      <c r="G60" s="8"/>
      <c r="L60" s="8"/>
      <c r="M60" s="8"/>
    </row>
    <row r="61" spans="1:13" ht="16.899999999999999" customHeight="1">
      <c r="B61" s="8"/>
      <c r="C61" s="8"/>
      <c r="D61" s="8"/>
      <c r="E61" s="485"/>
      <c r="F61" s="8"/>
      <c r="G61" s="8"/>
      <c r="L61" s="8"/>
      <c r="M61" s="8"/>
    </row>
    <row r="62" spans="1:13" ht="16.899999999999999" customHeight="1">
      <c r="B62" s="8"/>
      <c r="C62" s="8"/>
      <c r="D62" s="8"/>
      <c r="E62" s="485"/>
      <c r="F62" s="8"/>
      <c r="G62" s="8"/>
      <c r="L62" s="8"/>
      <c r="M62" s="8"/>
    </row>
    <row r="63" spans="1:13" ht="16.899999999999999" customHeight="1">
      <c r="B63" s="8"/>
      <c r="C63" s="8"/>
      <c r="D63" s="8"/>
      <c r="E63" s="485"/>
      <c r="F63" s="8"/>
      <c r="G63" s="8"/>
      <c r="L63" s="8"/>
      <c r="M63" s="8"/>
    </row>
    <row r="64" spans="1:13" ht="16.899999999999999" customHeight="1">
      <c r="B64" s="8"/>
      <c r="C64" s="8"/>
      <c r="D64" s="8"/>
      <c r="E64" s="485"/>
      <c r="F64" s="8"/>
      <c r="G64" s="8"/>
      <c r="L64" s="8"/>
      <c r="M64" s="8"/>
    </row>
    <row r="65" spans="2:13" ht="16.899999999999999" customHeight="1">
      <c r="B65" s="8"/>
      <c r="C65" s="8"/>
      <c r="D65" s="8"/>
      <c r="E65" s="485"/>
      <c r="F65" s="8"/>
      <c r="G65" s="8"/>
      <c r="L65" s="8"/>
      <c r="M65" s="8"/>
    </row>
    <row r="66" spans="2:13" ht="16.899999999999999" customHeight="1">
      <c r="B66" s="8"/>
      <c r="C66" s="8"/>
      <c r="D66" s="8"/>
      <c r="E66" s="485"/>
      <c r="F66" s="8"/>
      <c r="G66" s="8"/>
      <c r="L66" s="8"/>
      <c r="M66" s="8"/>
    </row>
    <row r="67" spans="2:13" ht="16.899999999999999" customHeight="1">
      <c r="B67" s="8"/>
      <c r="C67" s="8"/>
      <c r="D67" s="8"/>
      <c r="E67" s="485"/>
      <c r="F67" s="8"/>
      <c r="G67" s="8"/>
      <c r="L67" s="8"/>
      <c r="M67" s="8"/>
    </row>
    <row r="68" spans="2:13" ht="16.899999999999999" customHeight="1">
      <c r="B68" s="8"/>
      <c r="C68" s="8"/>
      <c r="D68" s="8"/>
      <c r="E68" s="485"/>
      <c r="F68" s="8"/>
      <c r="G68" s="8"/>
      <c r="L68" s="8"/>
      <c r="M68" s="8"/>
    </row>
    <row r="69" spans="2:13" ht="16.899999999999999" customHeight="1">
      <c r="B69" s="8"/>
      <c r="C69" s="8"/>
      <c r="D69" s="8"/>
      <c r="E69" s="485"/>
      <c r="F69" s="8"/>
      <c r="G69" s="8"/>
      <c r="L69" s="8"/>
      <c r="M69" s="8"/>
    </row>
    <row r="70" spans="2:13" ht="16.899999999999999" customHeight="1">
      <c r="B70" s="8"/>
      <c r="C70" s="8"/>
      <c r="D70" s="8"/>
      <c r="E70" s="485"/>
      <c r="F70" s="8"/>
      <c r="G70" s="8"/>
      <c r="L70" s="8"/>
      <c r="M70" s="8"/>
    </row>
    <row r="71" spans="2:13" ht="16.899999999999999" customHeight="1">
      <c r="B71" s="8"/>
      <c r="C71" s="8"/>
      <c r="D71" s="8"/>
      <c r="E71" s="485"/>
      <c r="F71" s="8"/>
      <c r="G71" s="8"/>
      <c r="L71" s="8"/>
      <c r="M71" s="8"/>
    </row>
    <row r="72" spans="2:13" ht="16.899999999999999" customHeight="1">
      <c r="B72" s="8"/>
      <c r="C72" s="8"/>
      <c r="D72" s="8"/>
      <c r="E72" s="485"/>
      <c r="F72" s="8"/>
      <c r="G72" s="8"/>
      <c r="L72" s="8"/>
      <c r="M72" s="8"/>
    </row>
    <row r="73" spans="2:13" ht="16.899999999999999" customHeight="1">
      <c r="B73" s="8"/>
      <c r="C73" s="8"/>
      <c r="D73" s="8"/>
      <c r="E73" s="485"/>
      <c r="F73" s="8"/>
      <c r="G73" s="8"/>
      <c r="L73" s="8"/>
      <c r="M73" s="8"/>
    </row>
    <row r="74" spans="2:13" ht="16.899999999999999" customHeight="1">
      <c r="B74" s="8"/>
      <c r="C74" s="8"/>
      <c r="D74" s="8"/>
      <c r="E74" s="485"/>
      <c r="F74" s="8"/>
      <c r="G74" s="8"/>
      <c r="L74" s="8"/>
      <c r="M74" s="8"/>
    </row>
    <row r="75" spans="2:13" ht="16.899999999999999" customHeight="1">
      <c r="B75" s="8"/>
      <c r="C75" s="8"/>
      <c r="D75" s="8"/>
      <c r="E75" s="485"/>
      <c r="F75" s="8"/>
      <c r="G75" s="8"/>
      <c r="L75" s="8"/>
      <c r="M75" s="8"/>
    </row>
    <row r="76" spans="2:13" ht="16.899999999999999" customHeight="1">
      <c r="B76" s="8"/>
      <c r="C76" s="8"/>
      <c r="D76" s="8"/>
      <c r="E76" s="485"/>
      <c r="F76" s="8"/>
      <c r="G76" s="8"/>
      <c r="L76" s="8"/>
      <c r="M76" s="8"/>
    </row>
    <row r="77" spans="2:13" ht="16.899999999999999" customHeight="1">
      <c r="B77" s="8"/>
      <c r="C77" s="8"/>
      <c r="D77" s="8"/>
      <c r="E77" s="485"/>
      <c r="F77" s="8"/>
      <c r="G77" s="8"/>
      <c r="L77" s="8"/>
      <c r="M77" s="8"/>
    </row>
    <row r="78" spans="2:13" ht="16.899999999999999" customHeight="1">
      <c r="B78" s="8"/>
      <c r="C78" s="8"/>
      <c r="D78" s="8"/>
      <c r="E78" s="485"/>
      <c r="F78" s="8"/>
      <c r="G78" s="8"/>
      <c r="L78" s="8"/>
      <c r="M78" s="8"/>
    </row>
    <row r="79" spans="2:13" ht="16.899999999999999" customHeight="1">
      <c r="B79" s="8"/>
      <c r="C79" s="8"/>
      <c r="D79" s="8"/>
      <c r="E79" s="485"/>
      <c r="F79" s="8"/>
      <c r="G79" s="8"/>
      <c r="L79" s="8"/>
      <c r="M79" s="8"/>
    </row>
    <row r="80" spans="2:13" ht="16.899999999999999" customHeight="1">
      <c r="B80" s="8"/>
      <c r="C80" s="8"/>
      <c r="D80" s="8"/>
      <c r="E80" s="485"/>
      <c r="F80" s="8"/>
      <c r="G80" s="8"/>
      <c r="L80" s="8"/>
      <c r="M80" s="8"/>
    </row>
    <row r="81" spans="1:13" ht="16.899999999999999" customHeight="1">
      <c r="B81" s="8"/>
      <c r="C81" s="8"/>
      <c r="D81" s="8"/>
      <c r="E81" s="485"/>
      <c r="F81" s="8"/>
      <c r="G81" s="8"/>
      <c r="L81" s="8"/>
      <c r="M81" s="8"/>
    </row>
    <row r="82" spans="1:13" ht="16.899999999999999" customHeight="1">
      <c r="B82" s="8"/>
      <c r="C82" s="8"/>
      <c r="D82" s="8"/>
      <c r="E82" s="485"/>
      <c r="F82" s="8"/>
      <c r="G82" s="8"/>
      <c r="L82" s="8"/>
      <c r="M82" s="8"/>
    </row>
    <row r="83" spans="1:13" ht="16.899999999999999" customHeight="1">
      <c r="B83" s="8"/>
      <c r="C83" s="8"/>
      <c r="D83" s="8"/>
      <c r="E83" s="485"/>
      <c r="F83" s="15"/>
      <c r="G83" s="8"/>
      <c r="L83" s="8"/>
      <c r="M83" s="8"/>
    </row>
    <row r="84" spans="1:13" ht="16.899999999999999" customHeight="1">
      <c r="B84" s="8"/>
      <c r="C84" s="8"/>
      <c r="D84" s="8"/>
      <c r="E84" s="485"/>
      <c r="F84" s="15"/>
      <c r="G84" s="8"/>
      <c r="L84" s="8"/>
      <c r="M84" s="8"/>
    </row>
    <row r="85" spans="1:13" ht="16.899999999999999" customHeight="1">
      <c r="B85" s="8"/>
      <c r="C85" s="8"/>
      <c r="D85" s="8"/>
      <c r="E85" s="485"/>
      <c r="F85" s="15"/>
      <c r="G85" s="8"/>
      <c r="L85" s="8"/>
      <c r="M85" s="8"/>
    </row>
    <row r="86" spans="1:13" ht="16.899999999999999" customHeight="1">
      <c r="A86" s="27"/>
      <c r="B86" s="8"/>
      <c r="C86" s="8"/>
      <c r="D86" s="8"/>
      <c r="E86" s="486"/>
      <c r="F86" s="15"/>
      <c r="G86" s="8"/>
      <c r="L86" s="8"/>
      <c r="M86" s="8"/>
    </row>
    <row r="87" spans="1:13" ht="16.899999999999999" customHeight="1">
      <c r="A87" s="27"/>
      <c r="B87" s="8"/>
      <c r="C87" s="8"/>
      <c r="D87" s="8"/>
      <c r="E87" s="486"/>
      <c r="F87" s="15"/>
      <c r="G87" s="8"/>
      <c r="L87" s="8"/>
      <c r="M87" s="8"/>
    </row>
    <row r="88" spans="1:13" ht="16.899999999999999" customHeight="1">
      <c r="A88" s="27"/>
      <c r="B88" s="8"/>
      <c r="C88" s="8"/>
      <c r="D88" s="8"/>
      <c r="E88" s="486"/>
      <c r="F88" s="15"/>
      <c r="G88" s="8"/>
      <c r="L88" s="8"/>
      <c r="M88" s="8"/>
    </row>
    <row r="89" spans="1:13" ht="16.899999999999999" customHeight="1">
      <c r="A89" s="27"/>
      <c r="B89" s="8"/>
      <c r="C89" s="8"/>
      <c r="D89" s="8"/>
      <c r="E89" s="486"/>
      <c r="F89" s="15"/>
      <c r="G89" s="8"/>
      <c r="L89" s="8"/>
      <c r="M89" s="8"/>
    </row>
    <row r="90" spans="1:13" ht="16.899999999999999" customHeight="1">
      <c r="A90" s="27"/>
      <c r="B90" s="8"/>
      <c r="C90" s="8"/>
      <c r="D90" s="8"/>
      <c r="E90" s="486"/>
      <c r="F90" s="15"/>
      <c r="G90" s="8"/>
      <c r="L90" s="8"/>
      <c r="M90" s="8"/>
    </row>
    <row r="91" spans="1:13" ht="16.899999999999999" customHeight="1">
      <c r="A91" s="27"/>
      <c r="B91" s="8"/>
      <c r="C91" s="8"/>
      <c r="D91" s="8"/>
      <c r="E91" s="486"/>
      <c r="F91" s="15"/>
      <c r="G91" s="8"/>
      <c r="L91" s="8"/>
      <c r="M91" s="8"/>
    </row>
    <row r="92" spans="1:13" ht="16.899999999999999" customHeight="1">
      <c r="A92" s="27"/>
      <c r="B92" s="8"/>
      <c r="C92" s="8"/>
      <c r="D92" s="8"/>
      <c r="E92" s="486"/>
      <c r="F92" s="15"/>
      <c r="G92" s="8"/>
      <c r="L92" s="8"/>
      <c r="M92" s="8"/>
    </row>
    <row r="93" spans="1:13" ht="16.899999999999999" customHeight="1">
      <c r="A93" s="27"/>
      <c r="B93" s="8"/>
      <c r="C93" s="8"/>
      <c r="D93" s="8"/>
      <c r="E93" s="486"/>
      <c r="F93" s="15"/>
      <c r="G93" s="8"/>
      <c r="L93" s="8"/>
      <c r="M93" s="8"/>
    </row>
    <row r="94" spans="1:13" ht="16.899999999999999" customHeight="1">
      <c r="A94" s="27"/>
      <c r="B94" s="8"/>
      <c r="C94" s="8"/>
      <c r="D94" s="8"/>
      <c r="E94" s="486"/>
      <c r="F94" s="15"/>
      <c r="G94" s="8"/>
      <c r="L94" s="8"/>
      <c r="M94" s="8"/>
    </row>
    <row r="95" spans="1:13" ht="16.899999999999999" customHeight="1">
      <c r="A95" s="27"/>
      <c r="B95" s="8"/>
      <c r="C95" s="8"/>
      <c r="D95" s="8"/>
      <c r="E95" s="486"/>
      <c r="F95" s="15"/>
      <c r="G95" s="8"/>
      <c r="L95" s="8"/>
      <c r="M95" s="8"/>
    </row>
    <row r="96" spans="1:13" ht="16.899999999999999" customHeight="1">
      <c r="A96" s="27"/>
      <c r="B96" s="8"/>
      <c r="C96" s="8"/>
      <c r="D96" s="8"/>
      <c r="E96" s="486"/>
      <c r="F96" s="15"/>
      <c r="G96" s="8"/>
      <c r="L96" s="8"/>
      <c r="M96" s="8"/>
    </row>
    <row r="97" spans="1:13" ht="16.899999999999999" customHeight="1">
      <c r="A97" s="27"/>
      <c r="B97" s="8"/>
      <c r="C97" s="8"/>
      <c r="D97" s="8"/>
      <c r="E97" s="486"/>
      <c r="F97" s="15"/>
      <c r="G97" s="8"/>
      <c r="L97" s="8"/>
      <c r="M97" s="8"/>
    </row>
    <row r="98" spans="1:13" ht="16.899999999999999" customHeight="1">
      <c r="A98" s="27"/>
      <c r="B98" s="8"/>
      <c r="C98" s="8"/>
      <c r="D98" s="8"/>
      <c r="E98" s="486"/>
      <c r="F98" s="15"/>
      <c r="G98" s="8"/>
      <c r="L98" s="8"/>
      <c r="M98" s="8"/>
    </row>
    <row r="99" spans="1:13" ht="16.899999999999999" customHeight="1">
      <c r="A99" s="27"/>
      <c r="B99" s="8"/>
      <c r="C99" s="8"/>
      <c r="D99" s="8"/>
      <c r="E99" s="486"/>
      <c r="F99" s="15"/>
      <c r="G99" s="8"/>
      <c r="L99" s="8"/>
      <c r="M99" s="8"/>
    </row>
    <row r="100" spans="1:13" ht="16.899999999999999" customHeight="1">
      <c r="A100" s="27"/>
      <c r="B100" s="8"/>
      <c r="C100" s="8"/>
      <c r="D100" s="8"/>
      <c r="E100" s="486"/>
      <c r="F100" s="15"/>
      <c r="G100" s="8"/>
      <c r="L100" s="8"/>
      <c r="M100" s="8"/>
    </row>
    <row r="101" spans="1:13" ht="16.899999999999999" customHeight="1">
      <c r="A101" s="27"/>
      <c r="B101" s="8"/>
      <c r="C101" s="8"/>
      <c r="D101" s="8"/>
      <c r="E101" s="486"/>
      <c r="F101" s="15"/>
      <c r="G101" s="8"/>
      <c r="L101" s="8"/>
      <c r="M101" s="8"/>
    </row>
    <row r="102" spans="1:13" ht="16.899999999999999" customHeight="1">
      <c r="A102" s="27"/>
      <c r="B102" s="8"/>
      <c r="C102" s="8"/>
      <c r="D102" s="8"/>
      <c r="E102" s="486"/>
      <c r="F102" s="15"/>
      <c r="G102" s="8"/>
      <c r="L102" s="8"/>
      <c r="M102" s="8"/>
    </row>
    <row r="103" spans="1:13" ht="16.899999999999999" customHeight="1">
      <c r="A103" s="27"/>
      <c r="B103" s="8"/>
      <c r="C103" s="8"/>
      <c r="D103" s="8"/>
      <c r="E103" s="486"/>
      <c r="F103" s="15"/>
      <c r="G103" s="8"/>
      <c r="L103" s="8"/>
      <c r="M103" s="8"/>
    </row>
    <row r="104" spans="1:13" ht="16.899999999999999" customHeight="1">
      <c r="A104" s="27"/>
      <c r="B104" s="8"/>
      <c r="C104" s="8"/>
      <c r="D104" s="8"/>
      <c r="E104" s="486"/>
      <c r="F104" s="15"/>
      <c r="G104" s="8"/>
      <c r="L104" s="8"/>
      <c r="M104" s="8"/>
    </row>
    <row r="105" spans="1:13" ht="16.899999999999999" customHeight="1">
      <c r="A105" s="27"/>
      <c r="B105" s="8"/>
      <c r="C105" s="8"/>
      <c r="D105" s="8"/>
      <c r="E105" s="486"/>
      <c r="F105" s="15"/>
      <c r="G105" s="8"/>
      <c r="L105" s="8"/>
      <c r="M105" s="8"/>
    </row>
    <row r="106" spans="1:13" ht="16.899999999999999" customHeight="1">
      <c r="A106" s="27"/>
      <c r="B106" s="8"/>
      <c r="C106" s="8"/>
      <c r="D106" s="8"/>
      <c r="E106" s="486"/>
      <c r="F106" s="15"/>
      <c r="G106" s="8"/>
      <c r="L106" s="8"/>
      <c r="M106" s="8"/>
    </row>
    <row r="107" spans="1:13" ht="16.899999999999999" customHeight="1">
      <c r="A107" s="27"/>
      <c r="B107" s="8"/>
      <c r="C107" s="8"/>
      <c r="D107" s="8"/>
      <c r="E107" s="486"/>
      <c r="F107" s="15"/>
      <c r="G107" s="8"/>
      <c r="L107" s="8"/>
      <c r="M107" s="8"/>
    </row>
    <row r="108" spans="1:13" ht="16.899999999999999" customHeight="1">
      <c r="A108" s="27"/>
      <c r="B108" s="8"/>
      <c r="C108" s="8"/>
      <c r="D108" s="8"/>
      <c r="E108" s="486"/>
      <c r="F108" s="15"/>
      <c r="G108" s="8"/>
      <c r="L108" s="8"/>
      <c r="M108" s="8"/>
    </row>
    <row r="109" spans="1:13" ht="16.899999999999999" customHeight="1">
      <c r="A109" s="27"/>
      <c r="B109" s="8"/>
      <c r="C109" s="8"/>
      <c r="D109" s="8"/>
      <c r="E109" s="486"/>
      <c r="F109" s="15"/>
      <c r="G109" s="8"/>
      <c r="L109" s="8"/>
      <c r="M109" s="8"/>
    </row>
    <row r="110" spans="1:13" ht="16.899999999999999" customHeight="1">
      <c r="A110" s="27"/>
      <c r="B110" s="8"/>
      <c r="C110" s="8"/>
      <c r="D110" s="8"/>
      <c r="E110" s="486"/>
      <c r="F110" s="15"/>
      <c r="G110" s="8"/>
      <c r="L110" s="8"/>
      <c r="M110" s="8"/>
    </row>
    <row r="111" spans="1:13" ht="16.899999999999999" customHeight="1">
      <c r="A111" s="27"/>
      <c r="B111" s="8"/>
      <c r="C111" s="8"/>
      <c r="D111" s="8"/>
      <c r="E111" s="486"/>
      <c r="F111" s="15"/>
      <c r="G111" s="8"/>
      <c r="L111" s="8"/>
      <c r="M111" s="8"/>
    </row>
    <row r="112" spans="1:13" ht="16.899999999999999" customHeight="1">
      <c r="A112" s="27"/>
      <c r="B112" s="8"/>
      <c r="C112" s="8"/>
      <c r="D112" s="8"/>
      <c r="E112" s="486"/>
      <c r="F112" s="15"/>
      <c r="G112" s="8"/>
      <c r="L112" s="8"/>
      <c r="M112" s="8"/>
    </row>
    <row r="113" spans="1:13" ht="16.899999999999999" customHeight="1">
      <c r="A113" s="27"/>
      <c r="B113" s="8"/>
      <c r="C113" s="8"/>
      <c r="D113" s="8"/>
      <c r="E113" s="486"/>
      <c r="F113" s="15"/>
      <c r="G113" s="8"/>
      <c r="L113" s="8"/>
      <c r="M113" s="8"/>
    </row>
    <row r="114" spans="1:13" ht="16.899999999999999" customHeight="1">
      <c r="A114" s="27"/>
      <c r="B114" s="8"/>
      <c r="C114" s="8"/>
      <c r="D114" s="8"/>
      <c r="E114" s="486"/>
      <c r="F114" s="15"/>
      <c r="G114" s="8"/>
      <c r="L114" s="8"/>
      <c r="M114" s="8"/>
    </row>
    <row r="115" spans="1:13" ht="16.899999999999999" customHeight="1">
      <c r="A115" s="27"/>
      <c r="B115" s="8"/>
      <c r="C115" s="8"/>
      <c r="D115" s="8"/>
      <c r="E115" s="486"/>
      <c r="F115" s="15"/>
      <c r="G115" s="8"/>
      <c r="L115" s="8"/>
      <c r="M115" s="8"/>
    </row>
    <row r="116" spans="1:13" ht="16.899999999999999" customHeight="1">
      <c r="A116" s="27"/>
      <c r="B116" s="8"/>
      <c r="C116" s="8"/>
      <c r="D116" s="8"/>
      <c r="E116" s="486"/>
      <c r="F116" s="15"/>
      <c r="G116" s="8"/>
      <c r="L116" s="8"/>
      <c r="M116" s="8"/>
    </row>
    <row r="117" spans="1:13" ht="16.899999999999999" customHeight="1">
      <c r="A117" s="27"/>
      <c r="B117" s="8"/>
      <c r="C117" s="8"/>
      <c r="D117" s="8"/>
      <c r="E117" s="486"/>
      <c r="F117" s="15"/>
      <c r="G117" s="8"/>
      <c r="L117" s="8"/>
      <c r="M117" s="8"/>
    </row>
    <row r="118" spans="1:13" ht="16.899999999999999" customHeight="1">
      <c r="A118" s="27"/>
      <c r="B118" s="8"/>
      <c r="C118" s="8"/>
      <c r="D118" s="8"/>
      <c r="E118" s="486"/>
      <c r="F118" s="15"/>
      <c r="G118" s="8"/>
      <c r="L118" s="8"/>
      <c r="M118" s="8"/>
    </row>
    <row r="119" spans="1:13" ht="16.899999999999999" customHeight="1">
      <c r="A119" s="27"/>
      <c r="B119" s="8"/>
      <c r="C119" s="8"/>
      <c r="D119" s="8"/>
      <c r="E119" s="486"/>
      <c r="F119" s="15"/>
      <c r="G119" s="8"/>
      <c r="L119" s="8"/>
      <c r="M119" s="8"/>
    </row>
    <row r="120" spans="1:13" ht="16.899999999999999" customHeight="1">
      <c r="A120" s="27"/>
      <c r="B120" s="8"/>
      <c r="C120" s="8"/>
      <c r="D120" s="8"/>
      <c r="E120" s="486"/>
      <c r="F120" s="15"/>
      <c r="G120" s="8"/>
      <c r="L120" s="8"/>
      <c r="M120" s="8"/>
    </row>
    <row r="121" spans="1:13" ht="16.899999999999999" customHeight="1">
      <c r="A121" s="27"/>
      <c r="B121" s="8"/>
      <c r="C121" s="8"/>
      <c r="D121" s="8"/>
      <c r="E121" s="486"/>
      <c r="F121" s="15"/>
      <c r="G121" s="8"/>
      <c r="L121" s="8"/>
      <c r="M121" s="8"/>
    </row>
    <row r="122" spans="1:13" ht="16.899999999999999" customHeight="1">
      <c r="A122" s="27"/>
      <c r="B122" s="8"/>
      <c r="C122" s="8"/>
      <c r="D122" s="8"/>
      <c r="E122" s="486"/>
      <c r="F122" s="15"/>
      <c r="G122" s="8"/>
      <c r="L122" s="8"/>
      <c r="M122" s="8"/>
    </row>
    <row r="123" spans="1:13" ht="16.899999999999999" customHeight="1">
      <c r="A123" s="27"/>
      <c r="B123" s="8"/>
      <c r="C123" s="8"/>
      <c r="D123" s="8"/>
      <c r="E123" s="486"/>
      <c r="F123" s="15"/>
      <c r="G123" s="8"/>
      <c r="L123" s="8"/>
      <c r="M123" s="8"/>
    </row>
    <row r="124" spans="1:13" ht="16.899999999999999" customHeight="1">
      <c r="A124" s="27"/>
      <c r="B124" s="8"/>
      <c r="C124" s="8"/>
      <c r="D124" s="8"/>
      <c r="E124" s="486"/>
      <c r="F124" s="15"/>
      <c r="G124" s="8"/>
      <c r="L124" s="8"/>
      <c r="M124" s="8"/>
    </row>
    <row r="125" spans="1:13" ht="16.899999999999999" customHeight="1">
      <c r="A125" s="27"/>
      <c r="B125" s="8"/>
      <c r="C125" s="8"/>
      <c r="D125" s="8"/>
      <c r="E125" s="486"/>
      <c r="F125" s="15"/>
      <c r="G125" s="8"/>
      <c r="L125" s="8"/>
      <c r="M125" s="8"/>
    </row>
    <row r="126" spans="1:13" ht="16.899999999999999" customHeight="1">
      <c r="A126" s="27"/>
      <c r="B126" s="8"/>
      <c r="C126" s="8"/>
      <c r="D126" s="8"/>
      <c r="E126" s="486"/>
      <c r="F126" s="15"/>
      <c r="G126" s="8"/>
      <c r="L126" s="8"/>
      <c r="M126" s="8"/>
    </row>
    <row r="127" spans="1:13" ht="16.899999999999999" customHeight="1">
      <c r="A127" s="27"/>
      <c r="B127" s="8"/>
      <c r="C127" s="8"/>
      <c r="D127" s="8"/>
      <c r="E127" s="486"/>
      <c r="F127" s="15"/>
      <c r="G127" s="8"/>
      <c r="L127" s="8"/>
      <c r="M127" s="8"/>
    </row>
    <row r="128" spans="1:13" ht="16.899999999999999" customHeight="1">
      <c r="A128" s="27"/>
      <c r="B128" s="8"/>
      <c r="C128" s="8"/>
      <c r="D128" s="8"/>
      <c r="E128" s="486"/>
      <c r="F128" s="15"/>
      <c r="G128" s="8"/>
      <c r="L128" s="8"/>
      <c r="M128" s="8"/>
    </row>
    <row r="129" spans="1:13" ht="16.899999999999999" customHeight="1">
      <c r="A129" s="27"/>
      <c r="B129" s="8"/>
      <c r="C129" s="8"/>
      <c r="D129" s="8"/>
      <c r="E129" s="486"/>
      <c r="F129" s="15"/>
      <c r="G129" s="8"/>
      <c r="L129" s="8"/>
      <c r="M129" s="8"/>
    </row>
    <row r="130" spans="1:13" ht="16.899999999999999" customHeight="1">
      <c r="A130" s="27"/>
      <c r="B130" s="8"/>
      <c r="C130" s="8"/>
      <c r="D130" s="8"/>
      <c r="E130" s="486"/>
      <c r="F130" s="15"/>
      <c r="G130" s="8"/>
      <c r="L130" s="8"/>
      <c r="M130" s="8"/>
    </row>
    <row r="131" spans="1:13" ht="16.899999999999999" customHeight="1">
      <c r="A131" s="27"/>
      <c r="B131" s="8"/>
      <c r="C131" s="8"/>
      <c r="D131" s="8"/>
      <c r="E131" s="486"/>
      <c r="F131" s="15"/>
      <c r="G131" s="8"/>
      <c r="L131" s="8"/>
      <c r="M131" s="8"/>
    </row>
    <row r="132" spans="1:13" ht="16.899999999999999" customHeight="1">
      <c r="A132" s="27"/>
      <c r="B132" s="8"/>
      <c r="C132" s="8"/>
      <c r="D132" s="8"/>
      <c r="E132" s="486"/>
      <c r="F132" s="15"/>
      <c r="G132" s="8"/>
      <c r="L132" s="8"/>
      <c r="M132" s="8"/>
    </row>
    <row r="133" spans="1:13" ht="16.899999999999999" customHeight="1">
      <c r="A133" s="27"/>
      <c r="B133" s="8"/>
      <c r="C133" s="8"/>
      <c r="D133" s="8"/>
      <c r="E133" s="486"/>
      <c r="F133" s="15"/>
      <c r="G133" s="8"/>
      <c r="L133" s="8"/>
      <c r="M133" s="8"/>
    </row>
    <row r="134" spans="1:13" ht="16.899999999999999" customHeight="1">
      <c r="A134" s="27"/>
      <c r="B134" s="8"/>
      <c r="C134" s="8"/>
      <c r="D134" s="8"/>
      <c r="E134" s="486"/>
      <c r="F134" s="15"/>
      <c r="G134" s="8"/>
      <c r="L134" s="8"/>
      <c r="M134" s="8"/>
    </row>
    <row r="135" spans="1:13" ht="16.899999999999999" customHeight="1">
      <c r="A135" s="27"/>
      <c r="B135" s="8"/>
      <c r="C135" s="8"/>
      <c r="D135" s="8"/>
      <c r="E135" s="486"/>
      <c r="F135" s="15"/>
      <c r="G135" s="8"/>
      <c r="L135" s="8"/>
      <c r="M135" s="8"/>
    </row>
    <row r="136" spans="1:13" ht="16.899999999999999" customHeight="1">
      <c r="A136" s="27"/>
      <c r="B136" s="8"/>
      <c r="C136" s="8"/>
      <c r="D136" s="8"/>
      <c r="E136" s="486"/>
      <c r="F136" s="15"/>
      <c r="G136" s="8"/>
      <c r="L136" s="8"/>
      <c r="M136" s="8"/>
    </row>
    <row r="137" spans="1:13" ht="16.899999999999999" customHeight="1">
      <c r="A137" s="27"/>
      <c r="B137" s="8"/>
      <c r="C137" s="8"/>
      <c r="D137" s="8"/>
      <c r="E137" s="486"/>
      <c r="F137" s="15"/>
      <c r="G137" s="8"/>
      <c r="L137" s="8"/>
      <c r="M137" s="8"/>
    </row>
    <row r="138" spans="1:13" ht="16.899999999999999" customHeight="1">
      <c r="A138" s="27"/>
      <c r="B138" s="8"/>
      <c r="C138" s="8"/>
      <c r="D138" s="8"/>
      <c r="E138" s="486"/>
      <c r="F138" s="15"/>
      <c r="G138" s="8"/>
      <c r="L138" s="8"/>
      <c r="M138" s="8"/>
    </row>
    <row r="139" spans="1:13" ht="16.899999999999999" customHeight="1">
      <c r="A139" s="27"/>
      <c r="B139" s="8"/>
      <c r="C139" s="8"/>
      <c r="D139" s="8"/>
      <c r="E139" s="486"/>
      <c r="F139" s="15"/>
      <c r="G139" s="8"/>
      <c r="L139" s="8"/>
      <c r="M139" s="8"/>
    </row>
    <row r="140" spans="1:13" ht="16.899999999999999" customHeight="1">
      <c r="A140" s="27"/>
      <c r="B140" s="8"/>
      <c r="C140" s="8"/>
      <c r="D140" s="8"/>
      <c r="E140" s="486"/>
      <c r="F140" s="15"/>
      <c r="G140" s="8"/>
      <c r="L140" s="8"/>
      <c r="M140" s="8"/>
    </row>
    <row r="141" spans="1:13" ht="16.899999999999999" customHeight="1">
      <c r="A141" s="27"/>
      <c r="B141" s="8"/>
      <c r="C141" s="8"/>
      <c r="D141" s="8"/>
      <c r="E141" s="486"/>
      <c r="F141" s="15"/>
      <c r="G141" s="8"/>
      <c r="L141" s="8"/>
      <c r="M141" s="8"/>
    </row>
    <row r="142" spans="1:13" ht="16.899999999999999" customHeight="1">
      <c r="A142" s="27"/>
      <c r="B142" s="8"/>
      <c r="C142" s="8"/>
      <c r="D142" s="8"/>
      <c r="E142" s="486"/>
      <c r="F142" s="15"/>
      <c r="G142" s="8"/>
      <c r="L142" s="8"/>
      <c r="M142" s="8"/>
    </row>
    <row r="143" spans="1:13" ht="16.899999999999999" customHeight="1">
      <c r="A143" s="27"/>
      <c r="B143" s="8"/>
      <c r="C143" s="8"/>
      <c r="D143" s="8"/>
      <c r="E143" s="486"/>
      <c r="F143" s="15"/>
      <c r="G143" s="8"/>
      <c r="L143" s="8"/>
      <c r="M143" s="8"/>
    </row>
    <row r="144" spans="1:13" ht="16.899999999999999" customHeight="1">
      <c r="A144" s="27"/>
      <c r="B144" s="8"/>
      <c r="C144" s="8"/>
      <c r="D144" s="8"/>
      <c r="E144" s="486"/>
      <c r="F144" s="15"/>
      <c r="G144" s="8"/>
      <c r="L144" s="8"/>
      <c r="M144" s="8"/>
    </row>
    <row r="145" spans="1:13" ht="16.899999999999999" customHeight="1">
      <c r="A145" s="27"/>
      <c r="B145" s="8"/>
      <c r="C145" s="8"/>
      <c r="D145" s="8"/>
      <c r="E145" s="486"/>
      <c r="F145" s="15"/>
      <c r="G145" s="8"/>
      <c r="L145" s="8"/>
      <c r="M145" s="8"/>
    </row>
    <row r="146" spans="1:13" ht="16.899999999999999" customHeight="1">
      <c r="A146" s="27"/>
      <c r="B146" s="8"/>
      <c r="C146" s="8"/>
      <c r="D146" s="8"/>
      <c r="E146" s="486"/>
      <c r="F146" s="15"/>
      <c r="G146" s="8"/>
      <c r="L146" s="8"/>
      <c r="M146" s="8"/>
    </row>
    <row r="147" spans="1:13" ht="16.899999999999999" customHeight="1">
      <c r="A147" s="27"/>
      <c r="B147" s="8"/>
      <c r="C147" s="8"/>
      <c r="D147" s="8"/>
      <c r="E147" s="486"/>
      <c r="F147" s="15"/>
      <c r="G147" s="8"/>
      <c r="L147" s="8"/>
      <c r="M147" s="8"/>
    </row>
    <row r="148" spans="1:13" ht="16.899999999999999" customHeight="1">
      <c r="A148" s="27"/>
      <c r="B148" s="8"/>
      <c r="C148" s="8"/>
      <c r="D148" s="8"/>
      <c r="E148" s="486"/>
      <c r="F148" s="15"/>
      <c r="G148" s="8"/>
      <c r="L148" s="8"/>
      <c r="M148" s="8"/>
    </row>
    <row r="149" spans="1:13" ht="16.899999999999999" customHeight="1">
      <c r="A149" s="27"/>
      <c r="B149" s="8"/>
      <c r="C149" s="8"/>
      <c r="D149" s="8"/>
      <c r="E149" s="486"/>
      <c r="F149" s="15"/>
      <c r="G149" s="8"/>
      <c r="L149" s="8"/>
      <c r="M149" s="8"/>
    </row>
    <row r="150" spans="1:13" ht="16.899999999999999" customHeight="1">
      <c r="A150" s="27"/>
      <c r="B150" s="8"/>
      <c r="C150" s="8"/>
      <c r="D150" s="8"/>
      <c r="E150" s="486"/>
      <c r="F150" s="15"/>
      <c r="G150" s="8"/>
      <c r="L150" s="8"/>
      <c r="M150" s="8"/>
    </row>
    <row r="151" spans="1:13" ht="16.899999999999999" customHeight="1">
      <c r="A151" s="27"/>
      <c r="B151" s="8"/>
      <c r="C151" s="8"/>
      <c r="D151" s="8"/>
      <c r="E151" s="486"/>
      <c r="F151" s="15"/>
      <c r="G151" s="8"/>
      <c r="L151" s="8"/>
      <c r="M151" s="8"/>
    </row>
    <row r="152" spans="1:13" ht="16.899999999999999" customHeight="1">
      <c r="A152" s="27"/>
      <c r="B152" s="8"/>
      <c r="C152" s="8"/>
      <c r="D152" s="8"/>
      <c r="E152" s="486"/>
      <c r="F152" s="15"/>
      <c r="G152" s="8"/>
      <c r="L152" s="8"/>
      <c r="M152" s="8"/>
    </row>
    <row r="153" spans="1:13" ht="16.899999999999999" customHeight="1">
      <c r="A153" s="27"/>
      <c r="B153" s="8"/>
      <c r="C153" s="8"/>
      <c r="D153" s="8"/>
      <c r="E153" s="486"/>
      <c r="F153" s="15"/>
      <c r="G153" s="8"/>
      <c r="L153" s="8"/>
      <c r="M153" s="8"/>
    </row>
    <row r="154" spans="1:13" ht="16.899999999999999" customHeight="1">
      <c r="A154" s="27"/>
      <c r="B154" s="8"/>
      <c r="C154" s="8"/>
      <c r="D154" s="8"/>
      <c r="E154" s="486"/>
      <c r="F154" s="15"/>
      <c r="G154" s="8"/>
      <c r="L154" s="8"/>
      <c r="M154" s="8"/>
    </row>
    <row r="155" spans="1:13" ht="16.899999999999999" customHeight="1">
      <c r="A155" s="27"/>
      <c r="B155" s="8"/>
      <c r="C155" s="8"/>
      <c r="D155" s="8"/>
      <c r="E155" s="486"/>
      <c r="F155" s="15"/>
      <c r="G155" s="8"/>
      <c r="L155" s="8"/>
      <c r="M155" s="8"/>
    </row>
    <row r="156" spans="1:13" ht="16.899999999999999" customHeight="1">
      <c r="A156" s="27"/>
      <c r="B156" s="8"/>
      <c r="C156" s="8"/>
      <c r="D156" s="8"/>
      <c r="E156" s="486"/>
      <c r="F156" s="15"/>
      <c r="G156" s="8"/>
      <c r="L156" s="8"/>
      <c r="M156" s="8"/>
    </row>
    <row r="157" spans="1:13" ht="16.899999999999999" customHeight="1">
      <c r="A157" s="27"/>
      <c r="B157" s="8"/>
      <c r="C157" s="8"/>
      <c r="D157" s="8"/>
      <c r="E157" s="486"/>
      <c r="F157" s="15"/>
      <c r="G157" s="8"/>
      <c r="L157" s="8"/>
      <c r="M157" s="8"/>
    </row>
    <row r="158" spans="1:13" ht="16.899999999999999" customHeight="1">
      <c r="A158" s="27"/>
      <c r="B158" s="8"/>
      <c r="C158" s="8"/>
      <c r="D158" s="8"/>
      <c r="E158" s="486"/>
      <c r="F158" s="15"/>
      <c r="G158" s="8"/>
      <c r="L158" s="8"/>
      <c r="M158" s="8"/>
    </row>
    <row r="159" spans="1:13" ht="16.899999999999999" customHeight="1">
      <c r="A159" s="27"/>
      <c r="B159" s="8"/>
      <c r="C159" s="8"/>
      <c r="D159" s="8"/>
      <c r="E159" s="486"/>
      <c r="F159" s="15"/>
      <c r="G159" s="8"/>
      <c r="L159" s="8"/>
      <c r="M159" s="8"/>
    </row>
    <row r="160" spans="1:13" ht="16.899999999999999" customHeight="1">
      <c r="A160" s="27"/>
      <c r="B160" s="8"/>
      <c r="C160" s="8"/>
      <c r="D160" s="8"/>
      <c r="E160" s="486"/>
      <c r="F160" s="15"/>
      <c r="G160" s="8"/>
      <c r="L160" s="8"/>
      <c r="M160" s="8"/>
    </row>
    <row r="161" spans="1:13" ht="16.899999999999999" customHeight="1">
      <c r="A161" s="27"/>
      <c r="B161" s="8"/>
      <c r="C161" s="8"/>
      <c r="D161" s="8"/>
      <c r="E161" s="486"/>
      <c r="F161" s="15"/>
      <c r="G161" s="8"/>
      <c r="L161" s="8"/>
      <c r="M161" s="8"/>
    </row>
    <row r="162" spans="1:13" ht="16.899999999999999" customHeight="1">
      <c r="A162" s="27"/>
      <c r="B162" s="8"/>
      <c r="C162" s="8"/>
      <c r="D162" s="8"/>
      <c r="E162" s="486"/>
      <c r="F162" s="15"/>
      <c r="G162" s="8"/>
      <c r="L162" s="8"/>
      <c r="M162" s="8"/>
    </row>
    <row r="163" spans="1:13" ht="16.899999999999999" customHeight="1">
      <c r="A163" s="27"/>
      <c r="B163" s="8"/>
      <c r="C163" s="8"/>
      <c r="D163" s="8"/>
      <c r="E163" s="486"/>
      <c r="F163" s="15"/>
      <c r="G163" s="8"/>
      <c r="L163" s="8"/>
      <c r="M163" s="8"/>
    </row>
    <row r="164" spans="1:13" ht="16.899999999999999" customHeight="1">
      <c r="A164" s="27"/>
      <c r="B164" s="8"/>
      <c r="C164" s="8"/>
      <c r="D164" s="8"/>
      <c r="E164" s="486"/>
      <c r="F164" s="15"/>
      <c r="G164" s="8"/>
      <c r="L164" s="8"/>
      <c r="M164" s="8"/>
    </row>
    <row r="165" spans="1:13" ht="16.899999999999999" customHeight="1">
      <c r="A165" s="27"/>
      <c r="B165" s="8"/>
      <c r="C165" s="8"/>
      <c r="D165" s="8"/>
      <c r="E165" s="486"/>
      <c r="F165" s="15"/>
      <c r="G165" s="8"/>
      <c r="L165" s="8"/>
      <c r="M165" s="8"/>
    </row>
    <row r="166" spans="1:13" ht="16.899999999999999" customHeight="1">
      <c r="A166" s="27"/>
      <c r="B166" s="8"/>
      <c r="C166" s="8"/>
      <c r="D166" s="8"/>
      <c r="E166" s="486"/>
      <c r="F166" s="15"/>
      <c r="G166" s="8"/>
      <c r="L166" s="8"/>
      <c r="M166" s="8"/>
    </row>
    <row r="167" spans="1:13" ht="16.899999999999999" customHeight="1">
      <c r="A167" s="27"/>
      <c r="B167" s="8"/>
      <c r="C167" s="8"/>
      <c r="D167" s="8"/>
      <c r="E167" s="486"/>
      <c r="F167" s="15"/>
      <c r="G167" s="8"/>
      <c r="L167" s="8"/>
      <c r="M167" s="8"/>
    </row>
    <row r="168" spans="1:13" ht="16.899999999999999" customHeight="1">
      <c r="A168" s="27"/>
      <c r="B168" s="8"/>
      <c r="C168" s="8"/>
      <c r="D168" s="8"/>
      <c r="E168" s="486"/>
      <c r="F168" s="15"/>
      <c r="G168" s="8"/>
      <c r="L168" s="8"/>
      <c r="M168" s="8"/>
    </row>
    <row r="169" spans="1:13" ht="16.899999999999999" customHeight="1">
      <c r="A169" s="27"/>
      <c r="B169" s="8"/>
      <c r="C169" s="8"/>
      <c r="D169" s="8"/>
      <c r="E169" s="486"/>
      <c r="F169" s="15"/>
      <c r="G169" s="8"/>
      <c r="L169" s="8"/>
      <c r="M169" s="8"/>
    </row>
    <row r="170" spans="1:13" ht="16.899999999999999" customHeight="1">
      <c r="A170" s="27"/>
      <c r="B170" s="8"/>
      <c r="C170" s="8"/>
      <c r="D170" s="8"/>
      <c r="E170" s="486"/>
      <c r="F170" s="15"/>
      <c r="G170" s="8"/>
      <c r="L170" s="8"/>
      <c r="M170" s="8"/>
    </row>
    <row r="171" spans="1:13" ht="16.899999999999999" customHeight="1">
      <c r="A171" s="27"/>
      <c r="B171" s="8"/>
      <c r="C171" s="8"/>
      <c r="D171" s="8"/>
      <c r="E171" s="486"/>
      <c r="F171" s="15"/>
      <c r="G171" s="8"/>
      <c r="L171" s="8"/>
      <c r="M171" s="8"/>
    </row>
    <row r="172" spans="1:13" ht="16.899999999999999" customHeight="1">
      <c r="A172" s="27"/>
      <c r="B172" s="8"/>
      <c r="C172" s="8"/>
      <c r="D172" s="8"/>
      <c r="E172" s="486"/>
      <c r="F172" s="15"/>
      <c r="G172" s="8"/>
      <c r="L172" s="8"/>
      <c r="M172" s="8"/>
    </row>
    <row r="173" spans="1:13" ht="16.899999999999999" customHeight="1">
      <c r="A173" s="27"/>
      <c r="B173" s="8"/>
      <c r="C173" s="8"/>
      <c r="D173" s="8"/>
      <c r="E173" s="486"/>
      <c r="F173" s="15"/>
      <c r="G173" s="8"/>
      <c r="L173" s="8"/>
      <c r="M173" s="8"/>
    </row>
    <row r="174" spans="1:13" ht="16.899999999999999" customHeight="1">
      <c r="A174" s="27"/>
      <c r="B174" s="8"/>
      <c r="C174" s="8"/>
      <c r="D174" s="8"/>
      <c r="E174" s="486"/>
      <c r="F174" s="15"/>
      <c r="G174" s="8"/>
      <c r="L174" s="8"/>
      <c r="M174" s="8"/>
    </row>
    <row r="175" spans="1:13" ht="16.899999999999999" customHeight="1">
      <c r="A175" s="27"/>
      <c r="B175" s="8"/>
      <c r="C175" s="8"/>
      <c r="D175" s="8"/>
      <c r="E175" s="486"/>
      <c r="F175" s="15"/>
      <c r="G175" s="8"/>
      <c r="L175" s="8"/>
      <c r="M175" s="8"/>
    </row>
    <row r="176" spans="1:13" ht="16.899999999999999" customHeight="1">
      <c r="A176" s="27"/>
      <c r="B176" s="8"/>
      <c r="C176" s="8"/>
      <c r="D176" s="8"/>
      <c r="E176" s="486"/>
      <c r="F176" s="15"/>
      <c r="G176" s="8"/>
      <c r="L176" s="8"/>
      <c r="M176" s="8"/>
    </row>
    <row r="177" spans="1:13" ht="16.899999999999999" customHeight="1">
      <c r="A177" s="27"/>
      <c r="B177" s="8"/>
      <c r="C177" s="8"/>
      <c r="D177" s="8"/>
      <c r="E177" s="486"/>
      <c r="F177" s="15"/>
      <c r="G177" s="8"/>
      <c r="L177" s="8"/>
      <c r="M177" s="8"/>
    </row>
    <row r="178" spans="1:13" ht="16.899999999999999" customHeight="1">
      <c r="A178" s="27"/>
      <c r="B178" s="8"/>
      <c r="C178" s="8"/>
      <c r="D178" s="8"/>
      <c r="E178" s="486"/>
      <c r="F178" s="15"/>
      <c r="G178" s="8"/>
      <c r="L178" s="8"/>
      <c r="M178" s="8"/>
    </row>
    <row r="179" spans="1:13" ht="16.899999999999999" customHeight="1">
      <c r="A179" s="27"/>
      <c r="B179" s="8"/>
      <c r="C179" s="8"/>
      <c r="D179" s="8"/>
      <c r="E179" s="486"/>
      <c r="F179" s="15"/>
      <c r="G179" s="8"/>
      <c r="L179" s="8"/>
      <c r="M179" s="8"/>
    </row>
    <row r="180" spans="1:13" ht="16.899999999999999" customHeight="1">
      <c r="A180" s="27"/>
      <c r="B180" s="8"/>
      <c r="C180" s="8"/>
      <c r="D180" s="8"/>
      <c r="E180" s="486"/>
      <c r="F180" s="15"/>
      <c r="G180" s="8"/>
      <c r="L180" s="8"/>
      <c r="M180" s="8"/>
    </row>
    <row r="181" spans="1:13" ht="16.899999999999999" customHeight="1">
      <c r="A181" s="27"/>
      <c r="B181" s="8"/>
      <c r="C181" s="8"/>
      <c r="D181" s="8"/>
      <c r="E181" s="486"/>
      <c r="F181" s="15"/>
      <c r="G181" s="8"/>
      <c r="L181" s="8"/>
      <c r="M181" s="8"/>
    </row>
    <row r="182" spans="1:13" ht="16.899999999999999" customHeight="1">
      <c r="A182" s="27"/>
      <c r="B182" s="8"/>
      <c r="C182" s="8"/>
      <c r="D182" s="8"/>
      <c r="E182" s="486"/>
      <c r="F182" s="15"/>
      <c r="G182" s="8"/>
      <c r="L182" s="8"/>
      <c r="M182" s="8"/>
    </row>
    <row r="183" spans="1:13" ht="16.899999999999999" customHeight="1">
      <c r="A183" s="27"/>
      <c r="B183" s="8"/>
      <c r="C183" s="8"/>
      <c r="D183" s="8"/>
      <c r="E183" s="486"/>
      <c r="F183" s="15"/>
      <c r="G183" s="8"/>
      <c r="L183" s="8"/>
      <c r="M183" s="8"/>
    </row>
    <row r="184" spans="1:13" ht="16.899999999999999" customHeight="1">
      <c r="A184" s="27"/>
      <c r="B184" s="8"/>
      <c r="C184" s="8"/>
      <c r="D184" s="8"/>
      <c r="E184" s="486"/>
      <c r="F184" s="15"/>
      <c r="G184" s="8"/>
      <c r="L184" s="8"/>
      <c r="M184" s="8"/>
    </row>
    <row r="185" spans="1:13" ht="16.899999999999999" customHeight="1">
      <c r="A185" s="27"/>
      <c r="B185" s="8"/>
      <c r="C185" s="8"/>
      <c r="D185" s="8"/>
      <c r="E185" s="486"/>
      <c r="F185" s="15"/>
      <c r="G185" s="8"/>
      <c r="L185" s="8"/>
      <c r="M185" s="8"/>
    </row>
    <row r="186" spans="1:13" ht="16.899999999999999" customHeight="1">
      <c r="A186" s="27"/>
      <c r="B186" s="8"/>
      <c r="C186" s="8"/>
      <c r="D186" s="8"/>
      <c r="E186" s="486"/>
      <c r="F186" s="15"/>
      <c r="G186" s="8"/>
      <c r="L186" s="8"/>
      <c r="M186" s="8"/>
    </row>
    <row r="187" spans="1:13" ht="16.899999999999999" customHeight="1">
      <c r="A187" s="27"/>
      <c r="B187" s="8"/>
      <c r="C187" s="8"/>
      <c r="D187" s="8"/>
      <c r="E187" s="486"/>
      <c r="F187" s="15"/>
      <c r="G187" s="8"/>
      <c r="L187" s="8"/>
      <c r="M187" s="8"/>
    </row>
    <row r="188" spans="1:13" ht="16.899999999999999" customHeight="1">
      <c r="A188" s="27"/>
      <c r="B188" s="8"/>
      <c r="C188" s="8"/>
      <c r="D188" s="8"/>
      <c r="E188" s="486"/>
      <c r="F188" s="15"/>
      <c r="G188" s="8"/>
      <c r="L188" s="8"/>
      <c r="M188" s="8"/>
    </row>
    <row r="189" spans="1:13" ht="16.899999999999999" customHeight="1">
      <c r="A189" s="27"/>
      <c r="B189" s="8"/>
      <c r="C189" s="8"/>
      <c r="D189" s="8"/>
      <c r="E189" s="486"/>
      <c r="F189" s="15"/>
      <c r="G189" s="8"/>
      <c r="L189" s="8"/>
      <c r="M189" s="8"/>
    </row>
    <row r="190" spans="1:13" ht="16.899999999999999" customHeight="1">
      <c r="A190" s="27"/>
      <c r="B190" s="8"/>
      <c r="C190" s="8"/>
      <c r="D190" s="8"/>
      <c r="E190" s="486"/>
      <c r="F190" s="15"/>
      <c r="G190" s="8"/>
      <c r="L190" s="8"/>
      <c r="M190" s="8"/>
    </row>
    <row r="191" spans="1:13" ht="16.899999999999999" customHeight="1">
      <c r="A191" s="27"/>
      <c r="B191" s="8"/>
      <c r="C191" s="8"/>
      <c r="D191" s="8"/>
      <c r="E191" s="486"/>
      <c r="F191" s="15"/>
      <c r="G191" s="8"/>
      <c r="L191" s="8"/>
      <c r="M191" s="8"/>
    </row>
    <row r="192" spans="1:13" ht="16.899999999999999" customHeight="1">
      <c r="A192" s="27"/>
      <c r="B192" s="8"/>
      <c r="C192" s="8"/>
      <c r="D192" s="8"/>
      <c r="E192" s="486"/>
      <c r="F192" s="15"/>
      <c r="G192" s="8"/>
      <c r="L192" s="8"/>
      <c r="M192" s="8"/>
    </row>
    <row r="193" spans="1:13" ht="16.899999999999999" customHeight="1">
      <c r="A193" s="27"/>
      <c r="B193" s="8"/>
      <c r="C193" s="8"/>
      <c r="D193" s="8"/>
      <c r="E193" s="486"/>
      <c r="F193" s="15"/>
      <c r="G193" s="8"/>
      <c r="L193" s="8"/>
      <c r="M193" s="8"/>
    </row>
    <row r="194" spans="1:13" ht="16.899999999999999" customHeight="1">
      <c r="A194" s="27"/>
      <c r="B194" s="8"/>
      <c r="C194" s="8"/>
      <c r="D194" s="8"/>
      <c r="E194" s="486"/>
      <c r="F194" s="15"/>
      <c r="G194" s="8"/>
      <c r="L194" s="8"/>
      <c r="M194" s="8"/>
    </row>
    <row r="195" spans="1:13" ht="16.899999999999999" customHeight="1">
      <c r="A195" s="27"/>
      <c r="B195" s="8"/>
      <c r="C195" s="8"/>
      <c r="D195" s="8"/>
      <c r="E195" s="486"/>
      <c r="F195" s="15"/>
      <c r="G195" s="8"/>
      <c r="L195" s="8"/>
      <c r="M195" s="8"/>
    </row>
    <row r="196" spans="1:13" ht="16.899999999999999" customHeight="1">
      <c r="A196" s="27"/>
      <c r="B196" s="8"/>
      <c r="C196" s="8"/>
      <c r="D196" s="8"/>
      <c r="E196" s="486"/>
      <c r="F196" s="15"/>
      <c r="G196" s="8"/>
      <c r="L196" s="8"/>
      <c r="M196" s="8"/>
    </row>
    <row r="197" spans="1:13" ht="16.899999999999999" customHeight="1">
      <c r="A197" s="27"/>
      <c r="B197" s="8"/>
      <c r="C197" s="8"/>
      <c r="D197" s="8"/>
      <c r="E197" s="486"/>
      <c r="F197" s="15"/>
      <c r="G197" s="8"/>
      <c r="L197" s="8"/>
      <c r="M197" s="8"/>
    </row>
    <row r="198" spans="1:13" ht="16.899999999999999" customHeight="1">
      <c r="A198" s="27"/>
      <c r="B198" s="8"/>
      <c r="C198" s="8"/>
      <c r="D198" s="8"/>
      <c r="E198" s="486"/>
      <c r="F198" s="15"/>
      <c r="G198" s="8"/>
      <c r="L198" s="8"/>
      <c r="M198" s="8"/>
    </row>
    <row r="199" spans="1:13" ht="16.899999999999999" customHeight="1">
      <c r="A199" s="27"/>
      <c r="B199" s="8"/>
      <c r="C199" s="8"/>
      <c r="D199" s="8"/>
      <c r="E199" s="486"/>
      <c r="F199" s="15"/>
      <c r="G199" s="8"/>
      <c r="L199" s="8"/>
      <c r="M199" s="8"/>
    </row>
    <row r="200" spans="1:13" ht="16.899999999999999" customHeight="1">
      <c r="A200" s="27"/>
      <c r="B200" s="8"/>
      <c r="C200" s="8"/>
      <c r="D200" s="8"/>
      <c r="E200" s="486"/>
      <c r="F200" s="15"/>
      <c r="G200" s="8"/>
      <c r="L200" s="8"/>
      <c r="M200" s="8"/>
    </row>
    <row r="201" spans="1:13" ht="16.899999999999999" customHeight="1">
      <c r="A201" s="27"/>
      <c r="B201" s="8"/>
      <c r="C201" s="8"/>
      <c r="D201" s="8"/>
      <c r="E201" s="486"/>
      <c r="F201" s="15"/>
      <c r="G201" s="8"/>
      <c r="L201" s="8"/>
      <c r="M201" s="8"/>
    </row>
    <row r="202" spans="1:13" ht="16.899999999999999" customHeight="1">
      <c r="A202" s="27"/>
      <c r="B202" s="8"/>
      <c r="C202" s="8"/>
      <c r="D202" s="8"/>
      <c r="E202" s="486"/>
      <c r="F202" s="15"/>
      <c r="G202" s="8"/>
      <c r="L202" s="8"/>
      <c r="M202" s="8"/>
    </row>
    <row r="203" spans="1:13" ht="16.899999999999999" customHeight="1">
      <c r="A203" s="27"/>
      <c r="B203" s="8"/>
      <c r="C203" s="8"/>
      <c r="D203" s="8"/>
      <c r="E203" s="486"/>
      <c r="F203" s="15"/>
      <c r="G203" s="8"/>
      <c r="L203" s="8"/>
      <c r="M203" s="8"/>
    </row>
    <row r="204" spans="1:13" ht="16.899999999999999" customHeight="1">
      <c r="A204" s="27"/>
      <c r="B204" s="8"/>
      <c r="C204" s="8"/>
      <c r="D204" s="8"/>
      <c r="E204" s="486"/>
      <c r="F204" s="15"/>
      <c r="G204" s="8"/>
      <c r="L204" s="8"/>
      <c r="M204" s="8"/>
    </row>
    <row r="205" spans="1:13" ht="16.899999999999999" customHeight="1">
      <c r="A205" s="27"/>
      <c r="B205" s="8"/>
      <c r="C205" s="8"/>
      <c r="D205" s="8"/>
      <c r="E205" s="486"/>
      <c r="F205" s="15"/>
      <c r="G205" s="8"/>
      <c r="L205" s="8"/>
      <c r="M205" s="8"/>
    </row>
    <row r="206" spans="1:13" ht="16.899999999999999" customHeight="1">
      <c r="A206" s="27"/>
      <c r="B206" s="8"/>
      <c r="C206" s="8"/>
      <c r="D206" s="8"/>
      <c r="E206" s="486"/>
      <c r="F206" s="15"/>
      <c r="G206" s="8"/>
      <c r="L206" s="8"/>
      <c r="M206" s="8"/>
    </row>
    <row r="207" spans="1:13" ht="16.899999999999999" customHeight="1">
      <c r="A207" s="27"/>
      <c r="B207" s="8"/>
      <c r="C207" s="8"/>
      <c r="D207" s="8"/>
      <c r="E207" s="486"/>
      <c r="F207" s="15"/>
      <c r="G207" s="8"/>
      <c r="L207" s="8"/>
      <c r="M207" s="8"/>
    </row>
    <row r="208" spans="1:13" ht="16.899999999999999" customHeight="1">
      <c r="A208" s="27"/>
      <c r="B208" s="8"/>
      <c r="C208" s="8"/>
      <c r="D208" s="8"/>
      <c r="E208" s="486"/>
      <c r="F208" s="15"/>
      <c r="G208" s="8"/>
      <c r="L208" s="8"/>
      <c r="M208" s="8"/>
    </row>
    <row r="209" spans="1:13" ht="16.899999999999999" customHeight="1">
      <c r="A209" s="27"/>
      <c r="B209" s="8"/>
      <c r="C209" s="8"/>
      <c r="D209" s="8"/>
      <c r="E209" s="486"/>
      <c r="F209" s="15"/>
      <c r="G209" s="8"/>
      <c r="L209" s="8"/>
      <c r="M209" s="8"/>
    </row>
    <row r="210" spans="1:13" ht="16.899999999999999" customHeight="1">
      <c r="A210" s="27"/>
      <c r="B210" s="8"/>
      <c r="C210" s="8"/>
      <c r="D210" s="8"/>
      <c r="E210" s="486"/>
      <c r="F210" s="15"/>
      <c r="G210" s="8"/>
      <c r="L210" s="8"/>
      <c r="M210" s="8"/>
    </row>
    <row r="211" spans="1:13" ht="16.899999999999999" customHeight="1">
      <c r="A211" s="27"/>
      <c r="B211" s="8"/>
      <c r="C211" s="8"/>
      <c r="D211" s="8"/>
      <c r="E211" s="486"/>
      <c r="F211" s="15"/>
      <c r="G211" s="8"/>
      <c r="L211" s="8"/>
      <c r="M211" s="8"/>
    </row>
    <row r="212" spans="1:13" ht="16.899999999999999" customHeight="1">
      <c r="A212" s="27"/>
      <c r="B212" s="8"/>
      <c r="C212" s="8"/>
      <c r="D212" s="8"/>
      <c r="E212" s="486"/>
      <c r="F212" s="15"/>
      <c r="G212" s="8"/>
      <c r="L212" s="8"/>
      <c r="M212" s="8"/>
    </row>
    <row r="213" spans="1:13" ht="16.899999999999999" customHeight="1">
      <c r="A213" s="27"/>
      <c r="B213" s="8"/>
      <c r="C213" s="8"/>
      <c r="D213" s="8"/>
      <c r="E213" s="486"/>
      <c r="F213" s="15"/>
      <c r="G213" s="8"/>
      <c r="L213" s="8"/>
      <c r="M213" s="8"/>
    </row>
    <row r="214" spans="1:13" ht="16.899999999999999" customHeight="1">
      <c r="A214" s="27"/>
      <c r="B214" s="8"/>
      <c r="C214" s="8"/>
      <c r="D214" s="8"/>
      <c r="E214" s="486"/>
      <c r="F214" s="15"/>
      <c r="G214" s="8"/>
      <c r="L214" s="8"/>
      <c r="M214" s="8"/>
    </row>
    <row r="215" spans="1:13" ht="16.899999999999999" customHeight="1">
      <c r="A215" s="27"/>
      <c r="B215" s="8"/>
      <c r="C215" s="8"/>
      <c r="D215" s="8"/>
      <c r="E215" s="486"/>
      <c r="F215" s="15"/>
      <c r="G215" s="8"/>
      <c r="L215" s="8"/>
      <c r="M215" s="8"/>
    </row>
    <row r="216" spans="1:13" ht="16.899999999999999" customHeight="1">
      <c r="A216" s="27"/>
      <c r="B216" s="8"/>
      <c r="C216" s="8"/>
      <c r="D216" s="8"/>
      <c r="E216" s="486"/>
      <c r="F216" s="15"/>
      <c r="G216" s="8"/>
      <c r="L216" s="8"/>
      <c r="M216" s="8"/>
    </row>
    <row r="217" spans="1:13" ht="16.899999999999999" customHeight="1">
      <c r="A217" s="27"/>
      <c r="B217" s="8"/>
      <c r="C217" s="8"/>
      <c r="D217" s="8"/>
      <c r="E217" s="486"/>
      <c r="F217" s="15"/>
      <c r="G217" s="8"/>
      <c r="L217" s="8"/>
      <c r="M217" s="8"/>
    </row>
    <row r="218" spans="1:13" ht="16.899999999999999" customHeight="1">
      <c r="A218" s="27"/>
      <c r="B218" s="8"/>
      <c r="C218" s="8"/>
      <c r="D218" s="8"/>
      <c r="E218" s="486"/>
      <c r="F218" s="15"/>
      <c r="G218" s="8"/>
      <c r="L218" s="8"/>
      <c r="M218" s="8"/>
    </row>
    <row r="219" spans="1:13" ht="16.899999999999999" customHeight="1">
      <c r="A219" s="27"/>
      <c r="B219" s="8"/>
      <c r="C219" s="8"/>
      <c r="D219" s="8"/>
      <c r="E219" s="486"/>
      <c r="F219" s="15"/>
      <c r="G219" s="8"/>
      <c r="L219" s="8"/>
      <c r="M219" s="8"/>
    </row>
    <row r="220" spans="1:13" ht="16.899999999999999" customHeight="1">
      <c r="A220" s="27"/>
      <c r="B220" s="8"/>
      <c r="C220" s="8"/>
      <c r="D220" s="8"/>
      <c r="E220" s="486"/>
      <c r="F220" s="15"/>
      <c r="G220" s="8"/>
      <c r="L220" s="8"/>
      <c r="M220" s="8"/>
    </row>
    <row r="221" spans="1:13" ht="16.899999999999999" customHeight="1">
      <c r="A221" s="27"/>
      <c r="B221" s="8"/>
      <c r="C221" s="8"/>
      <c r="D221" s="8"/>
      <c r="E221" s="486"/>
      <c r="F221" s="15"/>
      <c r="G221" s="8"/>
      <c r="L221" s="8"/>
      <c r="M221" s="8"/>
    </row>
    <row r="222" spans="1:13" ht="16.899999999999999" customHeight="1">
      <c r="A222" s="27"/>
      <c r="B222" s="8"/>
      <c r="C222" s="8"/>
      <c r="D222" s="8"/>
      <c r="E222" s="486"/>
      <c r="F222" s="15"/>
      <c r="G222" s="8"/>
      <c r="L222" s="8"/>
      <c r="M222" s="8"/>
    </row>
    <row r="223" spans="1:13" ht="16.899999999999999" customHeight="1">
      <c r="A223" s="27"/>
      <c r="B223" s="8"/>
      <c r="C223" s="8"/>
      <c r="D223" s="8"/>
      <c r="E223" s="486"/>
      <c r="F223" s="15"/>
      <c r="G223" s="8"/>
      <c r="L223" s="8"/>
      <c r="M223" s="8"/>
    </row>
    <row r="224" spans="1:13" ht="16.899999999999999" customHeight="1">
      <c r="A224" s="27"/>
      <c r="B224" s="8"/>
      <c r="C224" s="8"/>
      <c r="D224" s="8"/>
      <c r="E224" s="486"/>
      <c r="F224" s="15"/>
      <c r="G224" s="8"/>
      <c r="L224" s="8"/>
      <c r="M224" s="8"/>
    </row>
    <row r="225" spans="1:13" ht="16.899999999999999" customHeight="1">
      <c r="A225" s="27"/>
      <c r="B225" s="8"/>
      <c r="C225" s="8"/>
      <c r="D225" s="8"/>
      <c r="E225" s="486"/>
      <c r="F225" s="15"/>
      <c r="G225" s="8"/>
      <c r="L225" s="8"/>
      <c r="M225" s="8"/>
    </row>
    <row r="226" spans="1:13" ht="16.899999999999999" customHeight="1">
      <c r="A226" s="27"/>
      <c r="B226" s="8"/>
      <c r="C226" s="8"/>
      <c r="D226" s="8"/>
      <c r="E226" s="486"/>
      <c r="F226" s="15"/>
      <c r="G226" s="8"/>
      <c r="L226" s="8"/>
      <c r="M226" s="8"/>
    </row>
    <row r="227" spans="1:13" ht="16.899999999999999" customHeight="1">
      <c r="A227" s="27"/>
      <c r="B227" s="8"/>
      <c r="C227" s="8"/>
      <c r="D227" s="8"/>
      <c r="E227" s="486"/>
      <c r="F227" s="15"/>
      <c r="G227" s="8"/>
      <c r="L227" s="8"/>
      <c r="M227" s="8"/>
    </row>
    <row r="228" spans="1:13" ht="16.899999999999999" customHeight="1">
      <c r="A228" s="27"/>
      <c r="B228" s="8"/>
      <c r="C228" s="8"/>
      <c r="D228" s="8"/>
      <c r="E228" s="486"/>
      <c r="F228" s="15"/>
      <c r="G228" s="8"/>
      <c r="L228" s="8"/>
      <c r="M228" s="8"/>
    </row>
    <row r="229" spans="1:13" ht="16.899999999999999" customHeight="1">
      <c r="A229" s="27"/>
      <c r="B229" s="8"/>
      <c r="C229" s="8"/>
      <c r="D229" s="8"/>
      <c r="E229" s="486"/>
      <c r="F229" s="15"/>
      <c r="G229" s="8"/>
      <c r="L229" s="8"/>
      <c r="M229" s="8"/>
    </row>
    <row r="230" spans="1:13" ht="16.899999999999999" customHeight="1">
      <c r="A230" s="27"/>
      <c r="B230" s="8"/>
      <c r="C230" s="8"/>
      <c r="D230" s="8"/>
      <c r="E230" s="486"/>
      <c r="F230" s="15"/>
      <c r="G230" s="8"/>
      <c r="L230" s="8"/>
      <c r="M230" s="8"/>
    </row>
    <row r="231" spans="1:13" ht="16.899999999999999" customHeight="1">
      <c r="A231" s="27"/>
      <c r="B231" s="8"/>
      <c r="C231" s="8"/>
      <c r="D231" s="8"/>
      <c r="E231" s="486"/>
      <c r="F231" s="15"/>
      <c r="G231" s="8"/>
      <c r="L231" s="8"/>
      <c r="M231" s="8"/>
    </row>
    <row r="232" spans="1:13" ht="16.899999999999999" customHeight="1">
      <c r="A232" s="27"/>
      <c r="B232" s="8"/>
      <c r="C232" s="8"/>
      <c r="D232" s="8"/>
      <c r="E232" s="486"/>
      <c r="F232" s="15"/>
      <c r="G232" s="8"/>
      <c r="L232" s="8"/>
      <c r="M232" s="8"/>
    </row>
    <row r="233" spans="1:13" ht="16.899999999999999" customHeight="1">
      <c r="A233" s="27"/>
      <c r="B233" s="8"/>
      <c r="C233" s="8"/>
      <c r="D233" s="8"/>
      <c r="E233" s="486"/>
      <c r="F233" s="15"/>
      <c r="G233" s="8"/>
      <c r="L233" s="8"/>
      <c r="M233" s="8"/>
    </row>
    <row r="234" spans="1:13" ht="16.899999999999999" customHeight="1">
      <c r="A234" s="27"/>
      <c r="B234" s="8"/>
      <c r="C234" s="8"/>
      <c r="D234" s="8"/>
      <c r="E234" s="486"/>
      <c r="F234" s="15"/>
      <c r="G234" s="8"/>
      <c r="L234" s="8"/>
      <c r="M234" s="8"/>
    </row>
    <row r="235" spans="1:13" ht="16.899999999999999" customHeight="1">
      <c r="A235" s="27"/>
      <c r="B235" s="8"/>
      <c r="C235" s="8"/>
      <c r="D235" s="8"/>
      <c r="E235" s="486"/>
      <c r="F235" s="15"/>
      <c r="G235" s="8"/>
      <c r="L235" s="8"/>
      <c r="M235" s="8"/>
    </row>
    <row r="236" spans="1:13" ht="16.899999999999999" customHeight="1">
      <c r="A236" s="27"/>
      <c r="B236" s="8"/>
      <c r="C236" s="8"/>
      <c r="D236" s="8"/>
      <c r="E236" s="486"/>
      <c r="F236" s="15"/>
      <c r="G236" s="8"/>
      <c r="L236" s="8"/>
      <c r="M236" s="8"/>
    </row>
    <row r="237" spans="1:13" ht="16.899999999999999" customHeight="1">
      <c r="A237" s="27"/>
      <c r="B237" s="8"/>
      <c r="C237" s="8"/>
      <c r="D237" s="8"/>
      <c r="E237" s="486"/>
      <c r="F237" s="15"/>
      <c r="G237" s="8"/>
      <c r="L237" s="8"/>
      <c r="M237" s="8"/>
    </row>
    <row r="238" spans="1:13" ht="16.899999999999999" customHeight="1">
      <c r="A238" s="27"/>
      <c r="B238" s="8"/>
      <c r="C238" s="8"/>
      <c r="D238" s="8"/>
      <c r="E238" s="486"/>
      <c r="F238" s="15"/>
      <c r="G238" s="8"/>
      <c r="L238" s="8"/>
      <c r="M238" s="8"/>
    </row>
    <row r="239" spans="1:13" ht="16.899999999999999" customHeight="1">
      <c r="A239" s="27"/>
      <c r="B239" s="8"/>
      <c r="C239" s="8"/>
      <c r="D239" s="8"/>
      <c r="E239" s="486"/>
      <c r="F239" s="15"/>
      <c r="G239" s="8"/>
      <c r="L239" s="8"/>
      <c r="M239" s="8"/>
    </row>
    <row r="240" spans="1:13" ht="16.899999999999999" customHeight="1">
      <c r="A240" s="27"/>
      <c r="B240" s="8"/>
      <c r="C240" s="8"/>
      <c r="D240" s="8"/>
      <c r="E240" s="486"/>
      <c r="F240" s="15"/>
      <c r="G240" s="8"/>
      <c r="L240" s="8"/>
      <c r="M240" s="8"/>
    </row>
    <row r="241" spans="1:13" ht="16.899999999999999" customHeight="1">
      <c r="A241" s="27"/>
      <c r="B241" s="8"/>
      <c r="C241" s="8"/>
      <c r="D241" s="8"/>
      <c r="E241" s="486"/>
      <c r="F241" s="15"/>
      <c r="G241" s="8"/>
      <c r="L241" s="8"/>
      <c r="M241" s="8"/>
    </row>
    <row r="242" spans="1:13" ht="16.899999999999999" customHeight="1">
      <c r="A242" s="27"/>
      <c r="B242" s="8"/>
      <c r="C242" s="8"/>
      <c r="D242" s="8"/>
      <c r="E242" s="486"/>
      <c r="F242" s="15"/>
      <c r="G242" s="8"/>
      <c r="L242" s="8"/>
      <c r="M242" s="8"/>
    </row>
    <row r="243" spans="1:13" ht="16.899999999999999" customHeight="1">
      <c r="A243" s="27"/>
      <c r="B243" s="8"/>
      <c r="C243" s="8"/>
      <c r="D243" s="8"/>
      <c r="E243" s="486"/>
      <c r="F243" s="15"/>
      <c r="G243" s="8"/>
      <c r="L243" s="8"/>
      <c r="M243" s="8"/>
    </row>
    <row r="244" spans="1:13" ht="16.899999999999999" customHeight="1">
      <c r="A244" s="27"/>
      <c r="B244" s="8"/>
      <c r="C244" s="8"/>
      <c r="D244" s="8"/>
      <c r="E244" s="486"/>
      <c r="F244" s="15"/>
      <c r="G244" s="8"/>
      <c r="L244" s="8"/>
      <c r="M244" s="8"/>
    </row>
    <row r="245" spans="1:13" ht="16.899999999999999" customHeight="1">
      <c r="A245" s="27"/>
      <c r="B245" s="8"/>
      <c r="C245" s="8"/>
      <c r="D245" s="8"/>
      <c r="E245" s="486"/>
      <c r="F245" s="15"/>
      <c r="G245" s="8"/>
      <c r="L245" s="8"/>
      <c r="M245" s="8"/>
    </row>
    <row r="246" spans="1:13" ht="16.899999999999999" customHeight="1">
      <c r="A246" s="27"/>
      <c r="B246" s="8"/>
      <c r="C246" s="8"/>
      <c r="D246" s="8"/>
      <c r="E246" s="486"/>
      <c r="F246" s="15"/>
      <c r="G246" s="8"/>
      <c r="L246" s="8"/>
      <c r="M246" s="8"/>
    </row>
    <row r="247" spans="1:13" ht="16.899999999999999" customHeight="1">
      <c r="A247" s="27"/>
      <c r="B247" s="8"/>
      <c r="C247" s="8"/>
      <c r="D247" s="8"/>
      <c r="E247" s="486"/>
      <c r="F247" s="15"/>
      <c r="G247" s="8"/>
      <c r="L247" s="8"/>
      <c r="M247" s="8"/>
    </row>
    <row r="248" spans="1:13" ht="16.899999999999999" customHeight="1">
      <c r="A248" s="27"/>
      <c r="B248" s="8"/>
      <c r="C248" s="8"/>
      <c r="D248" s="8"/>
      <c r="E248" s="486"/>
      <c r="F248" s="15"/>
      <c r="G248" s="8"/>
      <c r="L248" s="8"/>
      <c r="M248" s="8"/>
    </row>
    <row r="249" spans="1:13" ht="16.899999999999999" customHeight="1">
      <c r="A249" s="27"/>
      <c r="B249" s="8"/>
      <c r="C249" s="8"/>
      <c r="D249" s="8"/>
      <c r="E249" s="486"/>
      <c r="F249" s="15"/>
      <c r="G249" s="8"/>
      <c r="L249" s="8"/>
      <c r="M249" s="8"/>
    </row>
    <row r="250" spans="1:13" ht="16.899999999999999" customHeight="1">
      <c r="A250" s="27"/>
      <c r="B250" s="8"/>
      <c r="C250" s="8"/>
      <c r="D250" s="8"/>
      <c r="E250" s="486"/>
      <c r="F250" s="15"/>
      <c r="G250" s="8"/>
      <c r="L250" s="8"/>
      <c r="M250" s="8"/>
    </row>
    <row r="251" spans="1:13" ht="16.899999999999999" customHeight="1">
      <c r="A251" s="27"/>
      <c r="B251" s="8"/>
      <c r="C251" s="8"/>
      <c r="D251" s="8"/>
      <c r="E251" s="486"/>
      <c r="F251" s="15"/>
      <c r="G251" s="8"/>
      <c r="L251" s="8"/>
      <c r="M251" s="8"/>
    </row>
    <row r="252" spans="1:13" ht="16.899999999999999" customHeight="1">
      <c r="A252" s="27"/>
      <c r="B252" s="8"/>
      <c r="C252" s="8"/>
      <c r="D252" s="8"/>
      <c r="E252" s="486"/>
      <c r="F252" s="15"/>
      <c r="G252" s="8"/>
      <c r="L252" s="8"/>
      <c r="M252" s="8"/>
    </row>
    <row r="253" spans="1:13" ht="16.899999999999999" customHeight="1">
      <c r="A253" s="27"/>
      <c r="B253" s="8"/>
      <c r="C253" s="8"/>
      <c r="D253" s="8"/>
      <c r="E253" s="486"/>
      <c r="F253" s="15"/>
      <c r="G253" s="8"/>
      <c r="L253" s="8"/>
      <c r="M253" s="8"/>
    </row>
    <row r="254" spans="1:13" ht="16.899999999999999" customHeight="1">
      <c r="A254" s="27"/>
      <c r="B254" s="8"/>
      <c r="C254" s="8"/>
      <c r="D254" s="8"/>
      <c r="E254" s="486"/>
      <c r="F254" s="15"/>
      <c r="G254" s="8"/>
      <c r="L254" s="8"/>
      <c r="M254" s="8"/>
    </row>
    <row r="255" spans="1:13" ht="16.899999999999999" customHeight="1">
      <c r="A255" s="27"/>
      <c r="B255" s="8"/>
      <c r="C255" s="8"/>
      <c r="D255" s="8"/>
      <c r="E255" s="486"/>
      <c r="F255" s="15"/>
      <c r="G255" s="8"/>
      <c r="L255" s="8"/>
      <c r="M255" s="8"/>
    </row>
    <row r="256" spans="1:13" ht="16.899999999999999" customHeight="1">
      <c r="A256" s="27"/>
      <c r="B256" s="8"/>
      <c r="C256" s="8"/>
      <c r="D256" s="8"/>
      <c r="E256" s="486"/>
      <c r="F256" s="15"/>
      <c r="G256" s="8"/>
      <c r="L256" s="8"/>
      <c r="M256" s="8"/>
    </row>
    <row r="257" spans="1:13" ht="16.899999999999999" customHeight="1">
      <c r="A257" s="27"/>
      <c r="B257" s="8"/>
      <c r="C257" s="8"/>
      <c r="D257" s="8"/>
      <c r="E257" s="486"/>
      <c r="F257" s="15"/>
      <c r="G257" s="8"/>
      <c r="L257" s="8"/>
      <c r="M257" s="8"/>
    </row>
    <row r="258" spans="1:13" ht="16.899999999999999" customHeight="1">
      <c r="A258" s="27"/>
      <c r="B258" s="8"/>
      <c r="C258" s="8"/>
      <c r="D258" s="8"/>
      <c r="E258" s="486"/>
      <c r="F258" s="15"/>
      <c r="G258" s="8"/>
      <c r="L258" s="8"/>
      <c r="M258" s="8"/>
    </row>
    <row r="259" spans="1:13" ht="16.899999999999999" customHeight="1">
      <c r="A259" s="27"/>
      <c r="B259" s="8"/>
      <c r="C259" s="8"/>
      <c r="D259" s="8"/>
      <c r="E259" s="486"/>
      <c r="F259" s="15"/>
      <c r="G259" s="8"/>
      <c r="L259" s="8"/>
      <c r="M259" s="8"/>
    </row>
    <row r="260" spans="1:13" ht="16.899999999999999" customHeight="1">
      <c r="A260" s="27"/>
      <c r="B260" s="8"/>
      <c r="C260" s="8"/>
      <c r="D260" s="8"/>
      <c r="E260" s="486"/>
      <c r="F260" s="15"/>
      <c r="G260" s="8"/>
      <c r="L260" s="8"/>
      <c r="M260" s="8"/>
    </row>
    <row r="261" spans="1:13" ht="16.899999999999999" customHeight="1">
      <c r="A261" s="27"/>
      <c r="B261" s="8"/>
      <c r="C261" s="8"/>
      <c r="D261" s="8"/>
      <c r="E261" s="486"/>
      <c r="F261" s="15"/>
      <c r="G261" s="8"/>
      <c r="L261" s="8"/>
      <c r="M261" s="8"/>
    </row>
    <row r="262" spans="1:13" ht="16.899999999999999" customHeight="1">
      <c r="A262" s="27"/>
      <c r="B262" s="8"/>
      <c r="C262" s="8"/>
      <c r="D262" s="8"/>
      <c r="E262" s="486"/>
      <c r="F262" s="15"/>
      <c r="G262" s="8"/>
      <c r="L262" s="8"/>
      <c r="M262" s="8"/>
    </row>
    <row r="263" spans="1:13" ht="16.899999999999999" customHeight="1">
      <c r="A263" s="27"/>
      <c r="B263" s="8"/>
      <c r="C263" s="8"/>
      <c r="D263" s="8"/>
      <c r="E263" s="486"/>
      <c r="F263" s="15"/>
      <c r="G263" s="8"/>
      <c r="L263" s="8"/>
      <c r="M263" s="8"/>
    </row>
    <row r="264" spans="1:13" ht="16.899999999999999" customHeight="1">
      <c r="A264" s="27"/>
      <c r="B264" s="8"/>
      <c r="C264" s="8"/>
      <c r="D264" s="8"/>
      <c r="E264" s="486"/>
      <c r="F264" s="15"/>
      <c r="G264" s="8"/>
      <c r="L264" s="8"/>
      <c r="M264" s="8"/>
    </row>
    <row r="265" spans="1:13" ht="16.899999999999999" customHeight="1">
      <c r="A265" s="27"/>
      <c r="B265" s="8"/>
      <c r="C265" s="8"/>
      <c r="D265" s="8"/>
      <c r="E265" s="486"/>
      <c r="F265" s="15"/>
      <c r="G265" s="8"/>
      <c r="L265" s="8"/>
      <c r="M265" s="8"/>
    </row>
    <row r="266" spans="1:13" ht="16.899999999999999" customHeight="1">
      <c r="A266" s="27"/>
      <c r="B266" s="8"/>
      <c r="C266" s="8"/>
      <c r="D266" s="8"/>
      <c r="E266" s="486"/>
      <c r="F266" s="15"/>
      <c r="G266" s="8"/>
      <c r="L266" s="8"/>
      <c r="M266" s="8"/>
    </row>
    <row r="267" spans="1:13" ht="16.899999999999999" customHeight="1">
      <c r="A267" s="27"/>
      <c r="B267" s="8"/>
      <c r="C267" s="8"/>
      <c r="D267" s="8"/>
      <c r="E267" s="486"/>
      <c r="F267" s="15"/>
      <c r="G267" s="8"/>
      <c r="L267" s="8"/>
      <c r="M267" s="8"/>
    </row>
    <row r="268" spans="1:13" ht="16.899999999999999" customHeight="1">
      <c r="A268" s="27"/>
      <c r="B268" s="8"/>
      <c r="C268" s="8"/>
      <c r="D268" s="8"/>
      <c r="E268" s="486"/>
      <c r="F268" s="15"/>
      <c r="G268" s="8"/>
      <c r="L268" s="8"/>
      <c r="M268" s="8"/>
    </row>
    <row r="269" spans="1:13" ht="16.899999999999999" customHeight="1">
      <c r="A269" s="27"/>
      <c r="B269" s="8"/>
      <c r="C269" s="8"/>
      <c r="D269" s="8"/>
      <c r="E269" s="486"/>
      <c r="F269" s="15"/>
      <c r="G269" s="8"/>
      <c r="L269" s="8"/>
      <c r="M269" s="8"/>
    </row>
    <row r="270" spans="1:13" ht="16.899999999999999" customHeight="1">
      <c r="A270" s="27"/>
      <c r="B270" s="8"/>
      <c r="C270" s="8"/>
      <c r="D270" s="8"/>
      <c r="E270" s="486"/>
      <c r="F270" s="15"/>
      <c r="G270" s="8"/>
      <c r="L270" s="8"/>
      <c r="M270" s="8"/>
    </row>
    <row r="271" spans="1:13" ht="16.899999999999999" customHeight="1">
      <c r="A271" s="27"/>
      <c r="B271" s="8"/>
      <c r="C271" s="8"/>
      <c r="D271" s="8"/>
      <c r="E271" s="486"/>
      <c r="F271" s="15"/>
      <c r="G271" s="8"/>
      <c r="L271" s="8"/>
      <c r="M271" s="8"/>
    </row>
    <row r="272" spans="1:13" ht="16.899999999999999" customHeight="1">
      <c r="A272" s="27"/>
      <c r="B272" s="8"/>
      <c r="C272" s="8"/>
      <c r="D272" s="8"/>
      <c r="E272" s="486"/>
      <c r="F272" s="15"/>
      <c r="G272" s="8"/>
      <c r="L272" s="8"/>
      <c r="M272" s="8"/>
    </row>
    <row r="273" spans="1:13" ht="16.899999999999999" customHeight="1">
      <c r="A273" s="27"/>
      <c r="B273" s="8"/>
      <c r="C273" s="8"/>
      <c r="D273" s="8"/>
      <c r="E273" s="486"/>
      <c r="F273" s="15"/>
      <c r="G273" s="8"/>
      <c r="L273" s="8"/>
      <c r="M273" s="8"/>
    </row>
    <row r="274" spans="1:13" ht="16.899999999999999" customHeight="1">
      <c r="A274" s="27"/>
      <c r="B274" s="8"/>
      <c r="C274" s="8"/>
      <c r="D274" s="8"/>
      <c r="E274" s="486"/>
      <c r="F274" s="15"/>
      <c r="G274" s="8"/>
      <c r="L274" s="8"/>
      <c r="M274" s="8"/>
    </row>
    <row r="275" spans="1:13" ht="16.899999999999999" customHeight="1">
      <c r="A275" s="27"/>
      <c r="B275" s="8"/>
      <c r="C275" s="8"/>
      <c r="D275" s="8"/>
      <c r="E275" s="486"/>
      <c r="F275" s="15"/>
      <c r="G275" s="8"/>
      <c r="L275" s="8"/>
      <c r="M275" s="8"/>
    </row>
    <row r="276" spans="1:13" ht="16.899999999999999" customHeight="1">
      <c r="A276" s="27"/>
      <c r="B276" s="8"/>
      <c r="C276" s="8"/>
      <c r="D276" s="8"/>
      <c r="E276" s="486"/>
      <c r="F276" s="15"/>
      <c r="G276" s="8"/>
      <c r="L276" s="8"/>
      <c r="M276" s="8"/>
    </row>
    <row r="277" spans="1:13" ht="16.899999999999999" customHeight="1">
      <c r="A277" s="27"/>
      <c r="B277" s="8"/>
      <c r="C277" s="8"/>
      <c r="D277" s="8"/>
      <c r="E277" s="486"/>
      <c r="F277" s="15"/>
      <c r="G277" s="8"/>
      <c r="L277" s="8"/>
      <c r="M277" s="8"/>
    </row>
    <row r="278" spans="1:13" ht="16.899999999999999" customHeight="1">
      <c r="A278" s="27"/>
      <c r="B278" s="8"/>
      <c r="C278" s="8"/>
      <c r="D278" s="8"/>
      <c r="E278" s="486"/>
      <c r="F278" s="15"/>
      <c r="G278" s="8"/>
      <c r="L278" s="8"/>
      <c r="M278" s="8"/>
    </row>
    <row r="279" spans="1:13" ht="16.899999999999999" customHeight="1">
      <c r="A279" s="27"/>
      <c r="B279" s="8"/>
      <c r="C279" s="8"/>
      <c r="D279" s="8"/>
      <c r="E279" s="486"/>
      <c r="F279" s="15"/>
      <c r="G279" s="8"/>
      <c r="L279" s="8"/>
      <c r="M279" s="8"/>
    </row>
    <row r="280" spans="1:13" ht="16.899999999999999" customHeight="1">
      <c r="A280" s="27"/>
      <c r="B280" s="8"/>
      <c r="C280" s="8"/>
      <c r="D280" s="8"/>
      <c r="E280" s="486"/>
      <c r="F280" s="15"/>
      <c r="G280" s="8"/>
      <c r="L280" s="8"/>
      <c r="M280" s="8"/>
    </row>
    <row r="281" spans="1:13" ht="16.899999999999999" customHeight="1">
      <c r="A281" s="27"/>
      <c r="B281" s="8"/>
      <c r="C281" s="8"/>
      <c r="D281" s="8"/>
      <c r="E281" s="486"/>
      <c r="F281" s="15"/>
      <c r="G281" s="8"/>
      <c r="L281" s="8"/>
      <c r="M281" s="8"/>
    </row>
    <row r="282" spans="1:13" ht="16.899999999999999" customHeight="1">
      <c r="A282" s="27"/>
      <c r="B282" s="8"/>
      <c r="C282" s="8"/>
      <c r="D282" s="8"/>
      <c r="E282" s="486"/>
      <c r="F282" s="15"/>
      <c r="G282" s="8"/>
      <c r="L282" s="8"/>
      <c r="M282" s="8"/>
    </row>
    <row r="283" spans="1:13" ht="16.899999999999999" customHeight="1">
      <c r="A283" s="27"/>
      <c r="B283" s="8"/>
      <c r="C283" s="8"/>
      <c r="D283" s="8"/>
      <c r="E283" s="486"/>
      <c r="F283" s="15"/>
      <c r="G283" s="8"/>
      <c r="L283" s="8"/>
      <c r="M283" s="8"/>
    </row>
    <row r="284" spans="1:13" ht="16.899999999999999" customHeight="1">
      <c r="A284" s="27"/>
      <c r="B284" s="8"/>
      <c r="C284" s="8"/>
      <c r="D284" s="8"/>
      <c r="E284" s="486"/>
      <c r="F284" s="15"/>
      <c r="G284" s="8"/>
      <c r="L284" s="8"/>
      <c r="M284" s="8"/>
    </row>
    <row r="285" spans="1:13" ht="16.899999999999999" customHeight="1">
      <c r="A285" s="27"/>
      <c r="B285" s="8"/>
      <c r="C285" s="8"/>
      <c r="D285" s="8"/>
      <c r="E285" s="486"/>
      <c r="F285" s="15"/>
      <c r="G285" s="8"/>
      <c r="L285" s="8"/>
      <c r="M285" s="8"/>
    </row>
    <row r="286" spans="1:13" ht="16.899999999999999" customHeight="1">
      <c r="A286" s="27"/>
      <c r="B286" s="8"/>
      <c r="C286" s="8"/>
      <c r="D286" s="8"/>
      <c r="E286" s="486"/>
      <c r="F286" s="15"/>
      <c r="G286" s="8"/>
      <c r="L286" s="8"/>
      <c r="M286" s="8"/>
    </row>
    <row r="287" spans="1:13" ht="16.899999999999999" customHeight="1">
      <c r="A287" s="27"/>
      <c r="B287" s="8"/>
      <c r="C287" s="8"/>
      <c r="D287" s="8"/>
      <c r="E287" s="486"/>
      <c r="F287" s="15"/>
      <c r="G287" s="8"/>
      <c r="L287" s="8"/>
      <c r="M287" s="8"/>
    </row>
    <row r="288" spans="1:13" ht="16.899999999999999" customHeight="1">
      <c r="A288" s="27"/>
      <c r="B288" s="8"/>
      <c r="C288" s="8"/>
      <c r="D288" s="8"/>
      <c r="E288" s="486"/>
      <c r="F288" s="15"/>
      <c r="G288" s="8"/>
      <c r="L288" s="8"/>
      <c r="M288" s="8"/>
    </row>
    <row r="289" spans="1:13" ht="16.899999999999999" customHeight="1">
      <c r="A289" s="27"/>
      <c r="B289" s="8"/>
      <c r="C289" s="8"/>
      <c r="D289" s="8"/>
      <c r="E289" s="486"/>
      <c r="F289" s="15"/>
      <c r="G289" s="8"/>
      <c r="L289" s="8"/>
      <c r="M289" s="8"/>
    </row>
    <row r="290" spans="1:13" ht="16.899999999999999" customHeight="1">
      <c r="A290" s="27"/>
      <c r="B290" s="8"/>
      <c r="C290" s="8"/>
      <c r="D290" s="8"/>
      <c r="E290" s="486"/>
      <c r="F290" s="15"/>
      <c r="G290" s="8"/>
      <c r="L290" s="8"/>
      <c r="M290" s="8"/>
    </row>
    <row r="291" spans="1:13" ht="16.899999999999999" customHeight="1">
      <c r="A291" s="27"/>
      <c r="B291" s="8"/>
      <c r="C291" s="8"/>
      <c r="D291" s="8"/>
      <c r="E291" s="486"/>
      <c r="F291" s="15"/>
      <c r="G291" s="8"/>
      <c r="L291" s="8"/>
      <c r="M291" s="8"/>
    </row>
    <row r="292" spans="1:13" ht="16.899999999999999" customHeight="1">
      <c r="A292" s="27"/>
      <c r="B292" s="8"/>
      <c r="C292" s="8"/>
      <c r="D292" s="8"/>
      <c r="E292" s="486"/>
      <c r="F292" s="15"/>
      <c r="G292" s="8"/>
      <c r="L292" s="8"/>
      <c r="M292" s="8"/>
    </row>
    <row r="293" spans="1:13" ht="16.899999999999999" customHeight="1">
      <c r="A293" s="27"/>
      <c r="B293" s="8"/>
      <c r="C293" s="8"/>
      <c r="D293" s="8"/>
      <c r="E293" s="486"/>
      <c r="F293" s="15"/>
      <c r="G293" s="8"/>
      <c r="L293" s="8"/>
      <c r="M293" s="8"/>
    </row>
    <row r="294" spans="1:13" ht="16.899999999999999" customHeight="1">
      <c r="A294" s="27"/>
      <c r="B294" s="8"/>
      <c r="C294" s="8"/>
      <c r="D294" s="8"/>
      <c r="E294" s="486"/>
      <c r="F294" s="15"/>
      <c r="G294" s="8"/>
      <c r="L294" s="8"/>
      <c r="M294" s="8"/>
    </row>
    <row r="295" spans="1:13" ht="16.899999999999999" customHeight="1">
      <c r="A295" s="27"/>
      <c r="B295" s="8"/>
      <c r="C295" s="8"/>
      <c r="D295" s="8"/>
      <c r="E295" s="486"/>
      <c r="F295" s="15"/>
      <c r="G295" s="8"/>
      <c r="L295" s="8"/>
      <c r="M295" s="8"/>
    </row>
    <row r="296" spans="1:13" ht="16.899999999999999" customHeight="1">
      <c r="A296" s="27"/>
      <c r="B296" s="8"/>
      <c r="C296" s="8"/>
      <c r="D296" s="8"/>
      <c r="E296" s="486"/>
      <c r="F296" s="15"/>
      <c r="G296" s="8"/>
      <c r="L296" s="8"/>
      <c r="M296" s="8"/>
    </row>
    <row r="297" spans="1:13" ht="16.899999999999999" customHeight="1">
      <c r="A297" s="27"/>
      <c r="B297" s="8"/>
      <c r="C297" s="8"/>
      <c r="D297" s="8"/>
      <c r="E297" s="486"/>
      <c r="F297" s="15"/>
      <c r="G297" s="8"/>
      <c r="L297" s="8"/>
      <c r="M297" s="8"/>
    </row>
    <row r="298" spans="1:13" ht="16.899999999999999" customHeight="1">
      <c r="A298" s="27"/>
      <c r="B298" s="8"/>
      <c r="C298" s="8"/>
      <c r="D298" s="8"/>
      <c r="E298" s="486"/>
      <c r="F298" s="15"/>
      <c r="G298" s="8"/>
      <c r="L298" s="8"/>
      <c r="M298" s="8"/>
    </row>
    <row r="299" spans="1:13" ht="16.899999999999999" customHeight="1">
      <c r="A299" s="27"/>
      <c r="B299" s="8"/>
      <c r="C299" s="8"/>
      <c r="D299" s="8"/>
      <c r="E299" s="486"/>
      <c r="F299" s="15"/>
      <c r="G299" s="8"/>
      <c r="L299" s="8"/>
      <c r="M299" s="8"/>
    </row>
    <row r="300" spans="1:13" ht="16.899999999999999" customHeight="1">
      <c r="A300" s="27"/>
      <c r="B300" s="8"/>
      <c r="C300" s="8"/>
      <c r="D300" s="8"/>
      <c r="E300" s="486"/>
      <c r="F300" s="15"/>
      <c r="G300" s="8"/>
      <c r="L300" s="8"/>
      <c r="M300" s="8"/>
    </row>
    <row r="301" spans="1:13" ht="16.899999999999999" customHeight="1">
      <c r="A301" s="27"/>
      <c r="B301" s="8"/>
      <c r="C301" s="8"/>
      <c r="D301" s="8"/>
      <c r="E301" s="486"/>
      <c r="F301" s="15"/>
      <c r="G301" s="8"/>
      <c r="L301" s="8"/>
      <c r="M301" s="8"/>
    </row>
    <row r="302" spans="1:13" ht="16.899999999999999" customHeight="1">
      <c r="A302" s="27"/>
      <c r="B302" s="8"/>
      <c r="C302" s="8"/>
      <c r="D302" s="8"/>
      <c r="E302" s="486"/>
      <c r="F302" s="15"/>
      <c r="G302" s="8"/>
      <c r="L302" s="8"/>
      <c r="M302" s="8"/>
    </row>
    <row r="303" spans="1:13" ht="16.899999999999999" customHeight="1">
      <c r="A303" s="27"/>
      <c r="B303" s="8"/>
      <c r="C303" s="8"/>
      <c r="D303" s="8"/>
      <c r="E303" s="486"/>
      <c r="F303" s="15"/>
      <c r="G303" s="8"/>
      <c r="L303" s="8"/>
      <c r="M303" s="8"/>
    </row>
    <row r="304" spans="1:13" ht="16.899999999999999" customHeight="1">
      <c r="A304" s="27"/>
      <c r="B304" s="8"/>
      <c r="C304" s="8"/>
      <c r="D304" s="8"/>
      <c r="E304" s="486"/>
      <c r="F304" s="15"/>
      <c r="G304" s="8"/>
      <c r="L304" s="8"/>
      <c r="M304" s="8"/>
    </row>
    <row r="305" spans="1:13" ht="16.899999999999999" customHeight="1">
      <c r="A305" s="27"/>
      <c r="B305" s="8"/>
      <c r="C305" s="8"/>
      <c r="D305" s="8"/>
      <c r="E305" s="486"/>
      <c r="F305" s="15"/>
      <c r="G305" s="8"/>
      <c r="L305" s="8"/>
      <c r="M305" s="8"/>
    </row>
    <row r="306" spans="1:13" ht="16.899999999999999" customHeight="1">
      <c r="A306" s="27"/>
      <c r="B306" s="8"/>
      <c r="C306" s="8"/>
      <c r="D306" s="8"/>
      <c r="E306" s="486"/>
      <c r="F306" s="15"/>
      <c r="G306" s="8"/>
      <c r="L306" s="8"/>
      <c r="M306" s="8"/>
    </row>
    <row r="307" spans="1:13" ht="16.899999999999999" customHeight="1">
      <c r="A307" s="27"/>
      <c r="B307" s="8"/>
      <c r="C307" s="8"/>
      <c r="D307" s="8"/>
      <c r="E307" s="486"/>
      <c r="F307" s="15"/>
      <c r="G307" s="8"/>
      <c r="L307" s="8"/>
      <c r="M307" s="8"/>
    </row>
    <row r="308" spans="1:13" ht="16.899999999999999" customHeight="1">
      <c r="A308" s="27"/>
      <c r="B308" s="8"/>
      <c r="C308" s="8"/>
      <c r="D308" s="8"/>
      <c r="E308" s="486"/>
      <c r="F308" s="15"/>
      <c r="G308" s="8"/>
      <c r="L308" s="8"/>
      <c r="M308" s="8"/>
    </row>
    <row r="309" spans="1:13" ht="16.899999999999999" customHeight="1">
      <c r="A309" s="27"/>
      <c r="B309" s="8"/>
      <c r="C309" s="8"/>
      <c r="D309" s="8"/>
      <c r="E309" s="486"/>
      <c r="F309" s="15"/>
      <c r="G309" s="8"/>
      <c r="L309" s="8"/>
      <c r="M309" s="8"/>
    </row>
    <row r="310" spans="1:13" ht="16.899999999999999" customHeight="1">
      <c r="A310" s="27"/>
      <c r="B310" s="8"/>
      <c r="C310" s="8"/>
      <c r="D310" s="8"/>
      <c r="E310" s="486"/>
      <c r="F310" s="15"/>
      <c r="G310" s="8"/>
      <c r="L310" s="8"/>
      <c r="M310" s="8"/>
    </row>
    <row r="311" spans="1:13" ht="16.899999999999999" customHeight="1">
      <c r="A311" s="27"/>
      <c r="B311" s="8"/>
      <c r="C311" s="8"/>
      <c r="D311" s="8"/>
      <c r="E311" s="486"/>
      <c r="F311" s="15"/>
      <c r="G311" s="8"/>
      <c r="L311" s="8"/>
      <c r="M311" s="8"/>
    </row>
    <row r="312" spans="1:13" ht="16.899999999999999" customHeight="1">
      <c r="A312" s="27"/>
      <c r="B312" s="8"/>
      <c r="C312" s="8"/>
      <c r="D312" s="8"/>
      <c r="E312" s="486"/>
      <c r="F312" s="15"/>
      <c r="G312" s="8"/>
      <c r="L312" s="8"/>
      <c r="M312" s="8"/>
    </row>
    <row r="313" spans="1:13" ht="16.899999999999999" customHeight="1">
      <c r="A313" s="27"/>
      <c r="B313" s="8"/>
      <c r="C313" s="8"/>
      <c r="D313" s="8"/>
      <c r="E313" s="486"/>
      <c r="F313" s="15"/>
      <c r="G313" s="8"/>
      <c r="L313" s="8"/>
      <c r="M313" s="8"/>
    </row>
    <row r="314" spans="1:13" ht="16.899999999999999" customHeight="1">
      <c r="A314" s="27"/>
      <c r="B314" s="8"/>
      <c r="C314" s="8"/>
      <c r="D314" s="8"/>
      <c r="E314" s="486"/>
      <c r="F314" s="15"/>
      <c r="G314" s="8"/>
      <c r="L314" s="8"/>
      <c r="M314" s="8"/>
    </row>
    <row r="315" spans="1:13" ht="16.899999999999999" customHeight="1">
      <c r="A315" s="27"/>
      <c r="B315" s="8"/>
      <c r="C315" s="8"/>
      <c r="D315" s="8"/>
      <c r="E315" s="486"/>
      <c r="F315" s="15"/>
      <c r="G315" s="8"/>
      <c r="L315" s="8"/>
      <c r="M315" s="8"/>
    </row>
    <row r="316" spans="1:13" ht="16.899999999999999" customHeight="1">
      <c r="A316" s="27"/>
      <c r="B316" s="8"/>
      <c r="C316" s="8"/>
      <c r="D316" s="8"/>
      <c r="E316" s="486"/>
      <c r="F316" s="15"/>
      <c r="G316" s="8"/>
      <c r="L316" s="8"/>
      <c r="M316" s="8"/>
    </row>
    <row r="317" spans="1:13" ht="16.899999999999999" customHeight="1">
      <c r="A317" s="27"/>
      <c r="B317" s="8"/>
      <c r="C317" s="8"/>
      <c r="D317" s="8"/>
      <c r="E317" s="486"/>
      <c r="F317" s="15"/>
      <c r="G317" s="8"/>
      <c r="L317" s="8"/>
      <c r="M317" s="8"/>
    </row>
    <row r="318" spans="1:13" ht="16.899999999999999" customHeight="1">
      <c r="A318" s="27"/>
      <c r="B318" s="8"/>
      <c r="C318" s="8"/>
      <c r="D318" s="8"/>
      <c r="E318" s="486"/>
      <c r="F318" s="15"/>
      <c r="G318" s="8"/>
      <c r="L318" s="8"/>
      <c r="M318" s="8"/>
    </row>
    <row r="319" spans="1:13" ht="16.899999999999999" customHeight="1">
      <c r="A319" s="27"/>
      <c r="B319" s="8"/>
      <c r="C319" s="8"/>
      <c r="D319" s="8"/>
      <c r="E319" s="486"/>
      <c r="F319" s="15"/>
      <c r="G319" s="8"/>
      <c r="L319" s="8"/>
      <c r="M319" s="8"/>
    </row>
    <row r="320" spans="1:13" ht="16.899999999999999" customHeight="1">
      <c r="A320" s="27"/>
      <c r="B320" s="8"/>
      <c r="C320" s="8"/>
      <c r="D320" s="8"/>
      <c r="E320" s="486"/>
      <c r="F320" s="15"/>
      <c r="G320" s="8"/>
      <c r="L320" s="8"/>
      <c r="M320" s="8"/>
    </row>
    <row r="321" spans="1:13" ht="16.899999999999999" customHeight="1">
      <c r="A321" s="27"/>
      <c r="B321" s="8"/>
      <c r="C321" s="8"/>
      <c r="D321" s="8"/>
      <c r="E321" s="486"/>
      <c r="G321" s="28"/>
      <c r="L321" s="8"/>
      <c r="M321" s="8"/>
    </row>
    <row r="322" spans="1:13" ht="16.899999999999999" customHeight="1">
      <c r="A322" s="27"/>
      <c r="B322" s="8"/>
      <c r="C322" s="8"/>
      <c r="D322" s="8"/>
      <c r="E322" s="486"/>
      <c r="G322" s="28"/>
      <c r="L322" s="8"/>
      <c r="M322" s="8"/>
    </row>
    <row r="323" spans="1:13" ht="16.899999999999999" customHeight="1">
      <c r="A323" s="27"/>
      <c r="B323" s="8"/>
      <c r="C323" s="8"/>
      <c r="D323" s="8"/>
      <c r="E323" s="486"/>
      <c r="G323" s="28"/>
      <c r="L323" s="8"/>
      <c r="M323" s="8"/>
    </row>
    <row r="324" spans="1:13" ht="16.899999999999999" customHeight="1">
      <c r="G324" s="29"/>
      <c r="H324" s="27"/>
      <c r="I324" s="27"/>
    </row>
    <row r="325" spans="1:13" ht="16.899999999999999" customHeight="1">
      <c r="H325" s="27"/>
      <c r="I325" s="27"/>
    </row>
    <row r="326" spans="1:13" ht="16.899999999999999" customHeight="1">
      <c r="H326" s="27"/>
      <c r="I326" s="27"/>
    </row>
    <row r="327" spans="1:13" ht="16.899999999999999" customHeight="1">
      <c r="H327" s="27"/>
      <c r="I327" s="27"/>
    </row>
  </sheetData>
  <mergeCells count="10">
    <mergeCell ref="G49:L49"/>
    <mergeCell ref="H47:M47"/>
    <mergeCell ref="A1:F1"/>
    <mergeCell ref="A2:F2"/>
    <mergeCell ref="E3:F3"/>
    <mergeCell ref="A3:D3"/>
    <mergeCell ref="G1:L1"/>
    <mergeCell ref="G2:L2"/>
    <mergeCell ref="G3:J3"/>
    <mergeCell ref="K3:L3"/>
  </mergeCells>
  <pageMargins left="0.78740157480314965" right="0.55118110236220474" top="0.55118110236220474" bottom="0.55118110236220474" header="0.31496062992125984" footer="0.31496062992125984"/>
  <pageSetup paperSize="9" scale="99" firstPageNumber="98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L11" sqref="L11"/>
    </sheetView>
  </sheetViews>
  <sheetFormatPr defaultRowHeight="15"/>
  <cols>
    <col min="2" max="11" width="16.85546875" style="133" customWidth="1"/>
  </cols>
  <sheetData>
    <row r="1" spans="1:11">
      <c r="A1">
        <v>1</v>
      </c>
      <c r="B1" s="133">
        <v>342500000</v>
      </c>
      <c r="C1" s="133">
        <v>341614206</v>
      </c>
      <c r="D1" s="133">
        <v>496500000</v>
      </c>
      <c r="E1" s="133">
        <v>695000000</v>
      </c>
      <c r="G1" s="133" t="s">
        <v>29</v>
      </c>
      <c r="H1" s="133">
        <v>342500000</v>
      </c>
      <c r="I1" s="133">
        <v>341621500</v>
      </c>
      <c r="J1" s="133">
        <v>342500000</v>
      </c>
      <c r="K1" s="133">
        <v>845000000</v>
      </c>
    </row>
    <row r="2" spans="1:11">
      <c r="A2">
        <v>2</v>
      </c>
      <c r="B2" s="133">
        <v>4247500000</v>
      </c>
      <c r="C2" s="133">
        <v>5745843346</v>
      </c>
      <c r="D2" s="133">
        <v>7650000000</v>
      </c>
      <c r="E2" s="133">
        <v>2962700000</v>
      </c>
      <c r="G2" s="133" t="s">
        <v>29</v>
      </c>
      <c r="H2" s="133">
        <v>4247500000</v>
      </c>
      <c r="I2" s="133">
        <v>5437685000</v>
      </c>
      <c r="J2" s="133">
        <v>6140000000</v>
      </c>
      <c r="K2" s="133">
        <v>4402700000</v>
      </c>
    </row>
    <row r="3" spans="1:11">
      <c r="A3">
        <v>3</v>
      </c>
      <c r="B3" s="133">
        <v>52180000</v>
      </c>
      <c r="C3" s="133">
        <v>1908082</v>
      </c>
      <c r="D3" s="133">
        <v>52180000</v>
      </c>
      <c r="E3" s="133">
        <v>58300000</v>
      </c>
      <c r="G3" s="133" t="s">
        <v>29</v>
      </c>
      <c r="H3" s="133">
        <v>52180000</v>
      </c>
      <c r="I3" s="133">
        <v>1908500</v>
      </c>
      <c r="J3" s="133">
        <v>52180000</v>
      </c>
      <c r="K3" s="133">
        <v>108300000</v>
      </c>
    </row>
    <row r="4" spans="1:11">
      <c r="A4">
        <v>4</v>
      </c>
      <c r="B4" s="133">
        <v>1800000</v>
      </c>
      <c r="C4" s="133">
        <v>1785253</v>
      </c>
      <c r="D4" s="133">
        <v>2900000</v>
      </c>
      <c r="E4" s="133">
        <v>11800000</v>
      </c>
      <c r="G4" s="133" t="s">
        <v>1477</v>
      </c>
      <c r="H4" s="133">
        <v>1800000</v>
      </c>
      <c r="I4" s="133">
        <v>664500</v>
      </c>
      <c r="J4" s="133">
        <v>1800000</v>
      </c>
      <c r="K4" s="133">
        <v>13600000</v>
      </c>
    </row>
    <row r="5" spans="1:11">
      <c r="A5">
        <v>5</v>
      </c>
      <c r="B5" s="133">
        <v>50900000</v>
      </c>
      <c r="C5" s="133">
        <v>38744403</v>
      </c>
      <c r="D5" s="133">
        <v>50900000</v>
      </c>
      <c r="E5" s="133">
        <v>62100000</v>
      </c>
      <c r="G5" s="133" t="s">
        <v>29</v>
      </c>
      <c r="H5" s="133">
        <v>50900000</v>
      </c>
      <c r="I5" s="133">
        <v>38749000</v>
      </c>
      <c r="J5" s="133">
        <v>50900000</v>
      </c>
      <c r="K5" s="133">
        <v>72100000</v>
      </c>
    </row>
    <row r="6" spans="1:11">
      <c r="A6">
        <v>6</v>
      </c>
      <c r="B6" s="133">
        <v>500000</v>
      </c>
      <c r="C6" s="133">
        <v>0</v>
      </c>
      <c r="D6" s="133">
        <v>500000</v>
      </c>
      <c r="E6" s="133">
        <v>10200000</v>
      </c>
      <c r="G6" s="133" t="s">
        <v>1477</v>
      </c>
      <c r="H6" s="133">
        <v>500000</v>
      </c>
      <c r="I6" s="133">
        <v>0</v>
      </c>
      <c r="J6" s="133">
        <v>500000</v>
      </c>
      <c r="K6" s="133">
        <v>10700000</v>
      </c>
    </row>
    <row r="7" spans="1:11">
      <c r="A7">
        <v>7</v>
      </c>
      <c r="B7" s="133">
        <v>139100000</v>
      </c>
      <c r="C7" s="133">
        <v>86149761</v>
      </c>
      <c r="D7" s="133">
        <v>139100000</v>
      </c>
      <c r="E7" s="133">
        <v>323500000</v>
      </c>
      <c r="G7" s="133" t="s">
        <v>29</v>
      </c>
      <c r="H7" s="133">
        <v>139100000</v>
      </c>
      <c r="I7" s="133">
        <v>86152500</v>
      </c>
      <c r="J7" s="133">
        <v>139100000</v>
      </c>
      <c r="K7" s="133">
        <v>373500000</v>
      </c>
    </row>
    <row r="8" spans="1:11">
      <c r="A8">
        <v>8</v>
      </c>
      <c r="B8" s="133">
        <v>48200000</v>
      </c>
      <c r="C8" s="133">
        <v>36151200</v>
      </c>
      <c r="D8" s="133">
        <v>48200000</v>
      </c>
      <c r="E8" s="133">
        <v>51800000</v>
      </c>
      <c r="G8" s="133" t="s">
        <v>29</v>
      </c>
      <c r="H8" s="133">
        <v>48200000</v>
      </c>
      <c r="I8" s="133">
        <v>36152500</v>
      </c>
      <c r="J8" s="133">
        <v>48200000</v>
      </c>
      <c r="K8" s="133">
        <v>61800000</v>
      </c>
    </row>
    <row r="9" spans="1:11">
      <c r="A9">
        <v>9</v>
      </c>
      <c r="B9" s="133">
        <v>210000000</v>
      </c>
      <c r="C9" s="133">
        <v>659993</v>
      </c>
      <c r="D9" s="133">
        <v>210000000</v>
      </c>
      <c r="E9" s="133">
        <v>54700000</v>
      </c>
      <c r="G9" s="133" t="s">
        <v>29</v>
      </c>
      <c r="H9" s="133">
        <v>210000000</v>
      </c>
      <c r="I9" s="133">
        <v>660000</v>
      </c>
      <c r="J9" s="133">
        <v>210000000</v>
      </c>
      <c r="K9" s="133">
        <v>104700000</v>
      </c>
    </row>
    <row r="10" spans="1:11">
      <c r="A10">
        <v>10</v>
      </c>
      <c r="B10" s="133">
        <v>0</v>
      </c>
      <c r="C10" s="133">
        <v>0</v>
      </c>
      <c r="D10" s="133">
        <v>0</v>
      </c>
      <c r="E10" s="133">
        <v>4900000</v>
      </c>
      <c r="G10" s="133" t="s">
        <v>29</v>
      </c>
      <c r="H10" s="133">
        <v>0</v>
      </c>
      <c r="I10" s="133">
        <v>0</v>
      </c>
      <c r="J10" s="133">
        <v>0</v>
      </c>
      <c r="K10" s="133">
        <v>4900000</v>
      </c>
    </row>
    <row r="11" spans="1:11">
      <c r="A11">
        <v>11</v>
      </c>
      <c r="B11" s="133">
        <v>5000000</v>
      </c>
      <c r="C11" s="133">
        <v>0</v>
      </c>
      <c r="D11" s="133">
        <v>5000000</v>
      </c>
      <c r="E11" s="133">
        <v>11900000</v>
      </c>
      <c r="G11" s="133" t="s">
        <v>29</v>
      </c>
      <c r="H11" s="133">
        <v>5000000</v>
      </c>
      <c r="I11" s="133">
        <v>0</v>
      </c>
      <c r="J11" s="133">
        <v>5000000</v>
      </c>
      <c r="K11" s="133">
        <v>16900000</v>
      </c>
    </row>
    <row r="12" spans="1:11">
      <c r="A12">
        <v>12</v>
      </c>
      <c r="B12" s="133">
        <v>1160000</v>
      </c>
      <c r="C12" s="133">
        <v>138386</v>
      </c>
      <c r="D12" s="133">
        <v>1160000</v>
      </c>
      <c r="E12" s="133">
        <v>3600000</v>
      </c>
      <c r="G12" s="133" t="s">
        <v>29</v>
      </c>
      <c r="H12" s="133">
        <v>1160000</v>
      </c>
      <c r="I12" s="133">
        <v>140000</v>
      </c>
      <c r="J12" s="133">
        <v>1160000</v>
      </c>
      <c r="K12" s="133">
        <v>4600000</v>
      </c>
    </row>
    <row r="13" spans="1:11">
      <c r="A13">
        <v>13</v>
      </c>
      <c r="B13" s="133">
        <v>14380000</v>
      </c>
      <c r="C13" s="133">
        <v>11697362</v>
      </c>
      <c r="D13" s="133">
        <v>14380000</v>
      </c>
      <c r="E13" s="133">
        <v>15000000</v>
      </c>
      <c r="G13" s="133" t="s">
        <v>29</v>
      </c>
      <c r="H13" s="133">
        <v>14380000</v>
      </c>
      <c r="I13" s="133">
        <v>11757500</v>
      </c>
      <c r="J13" s="133">
        <v>14380000</v>
      </c>
      <c r="K13" s="133">
        <v>16000000</v>
      </c>
    </row>
    <row r="14" spans="1:11">
      <c r="A14">
        <v>14</v>
      </c>
      <c r="B14" s="133">
        <v>87880000</v>
      </c>
      <c r="C14" s="133">
        <v>74795122</v>
      </c>
      <c r="D14" s="133">
        <v>87880000</v>
      </c>
      <c r="E14" s="133">
        <v>96100000</v>
      </c>
      <c r="G14" s="133" t="s">
        <v>29</v>
      </c>
      <c r="H14" s="133">
        <v>87880000</v>
      </c>
      <c r="I14" s="133">
        <v>74797000</v>
      </c>
      <c r="J14" s="133">
        <v>90000000</v>
      </c>
      <c r="K14" s="133">
        <v>121100000</v>
      </c>
    </row>
    <row r="15" spans="1:11">
      <c r="A15">
        <v>15</v>
      </c>
      <c r="B15" s="133">
        <v>100000</v>
      </c>
      <c r="C15" s="133">
        <v>0</v>
      </c>
      <c r="D15" s="133">
        <v>100000</v>
      </c>
      <c r="E15" s="133">
        <v>2300000</v>
      </c>
      <c r="G15" s="133" t="s">
        <v>29</v>
      </c>
      <c r="H15" s="133">
        <v>100000</v>
      </c>
      <c r="I15" s="133">
        <v>0</v>
      </c>
      <c r="J15" s="133">
        <v>100000</v>
      </c>
      <c r="K15" s="133">
        <v>2400000</v>
      </c>
    </row>
    <row r="16" spans="1:11">
      <c r="A16">
        <v>16</v>
      </c>
      <c r="B16" s="133">
        <v>3960000</v>
      </c>
      <c r="C16" s="133">
        <v>966296</v>
      </c>
      <c r="D16" s="133">
        <v>3960000</v>
      </c>
      <c r="E16" s="133">
        <v>3460000</v>
      </c>
      <c r="G16" s="133" t="s">
        <v>29</v>
      </c>
      <c r="H16" s="133">
        <v>3960000</v>
      </c>
      <c r="I16" s="133">
        <v>1584435</v>
      </c>
      <c r="J16" s="133">
        <v>3960000</v>
      </c>
      <c r="K16" s="133">
        <v>3300000</v>
      </c>
    </row>
    <row r="17" spans="1:11">
      <c r="A17">
        <v>17</v>
      </c>
      <c r="B17" s="133">
        <v>1055000</v>
      </c>
      <c r="C17" s="133">
        <v>912385</v>
      </c>
      <c r="D17" s="133">
        <v>1050000</v>
      </c>
      <c r="E17" s="133">
        <v>2200000</v>
      </c>
      <c r="G17" s="133" t="s">
        <v>29</v>
      </c>
      <c r="H17" s="133">
        <v>1055000</v>
      </c>
      <c r="I17" s="133">
        <v>1797437</v>
      </c>
      <c r="J17" s="133">
        <v>3500000</v>
      </c>
      <c r="K17" s="133">
        <v>2300000</v>
      </c>
    </row>
    <row r="18" spans="1:11">
      <c r="A18">
        <v>18</v>
      </c>
      <c r="B18" s="133">
        <v>640000</v>
      </c>
      <c r="C18" s="133">
        <v>520002</v>
      </c>
      <c r="D18" s="133">
        <v>640000</v>
      </c>
      <c r="E18" s="133">
        <v>1400000</v>
      </c>
      <c r="G18" s="133" t="s">
        <v>29</v>
      </c>
      <c r="H18" s="133">
        <v>640000</v>
      </c>
      <c r="I18" s="133">
        <v>522000</v>
      </c>
      <c r="J18" s="133">
        <v>640000</v>
      </c>
      <c r="K18" s="133">
        <v>1500000</v>
      </c>
    </row>
    <row r="19" spans="1:11">
      <c r="A19">
        <v>19</v>
      </c>
      <c r="B19" s="133">
        <v>640000</v>
      </c>
      <c r="C19" s="133">
        <v>520002</v>
      </c>
      <c r="D19" s="133">
        <v>640000</v>
      </c>
      <c r="E19" s="133">
        <v>1400000</v>
      </c>
      <c r="G19" s="133" t="s">
        <v>1477</v>
      </c>
      <c r="H19" s="133">
        <v>640000</v>
      </c>
      <c r="I19" s="133">
        <v>522000</v>
      </c>
      <c r="J19" s="133">
        <v>640000</v>
      </c>
      <c r="K19" s="133">
        <v>1500000</v>
      </c>
    </row>
    <row r="20" spans="1:11">
      <c r="A20">
        <v>20</v>
      </c>
      <c r="B20" s="133">
        <v>51580000</v>
      </c>
      <c r="C20" s="133">
        <v>49613460</v>
      </c>
      <c r="D20" s="133">
        <v>51580000</v>
      </c>
      <c r="E20" s="133">
        <v>53900000</v>
      </c>
      <c r="G20" s="133" t="s">
        <v>1477</v>
      </c>
      <c r="H20" s="133">
        <v>51580000</v>
      </c>
      <c r="I20" s="133">
        <v>49615000</v>
      </c>
      <c r="J20" s="133">
        <v>51580000</v>
      </c>
      <c r="K20" s="133">
        <v>55480000</v>
      </c>
    </row>
    <row r="21" spans="1:11">
      <c r="A21">
        <v>21</v>
      </c>
      <c r="B21" s="133">
        <v>23380000</v>
      </c>
      <c r="C21" s="133">
        <v>11697362</v>
      </c>
      <c r="D21" s="133">
        <v>23380000</v>
      </c>
      <c r="E21" s="133">
        <v>23200000</v>
      </c>
      <c r="G21" s="133" t="s">
        <v>29</v>
      </c>
      <c r="H21" s="133">
        <v>23380000</v>
      </c>
      <c r="I21" s="133">
        <v>11697500</v>
      </c>
      <c r="J21" s="133">
        <v>23380000</v>
      </c>
      <c r="K21" s="133">
        <v>33200000</v>
      </c>
    </row>
    <row r="22" spans="1:11">
      <c r="A22">
        <v>22</v>
      </c>
      <c r="B22" s="133">
        <v>43380000</v>
      </c>
      <c r="C22" s="133">
        <v>40654518</v>
      </c>
      <c r="D22" s="133">
        <v>43380000</v>
      </c>
      <c r="E22" s="133">
        <v>54500000</v>
      </c>
      <c r="G22" s="133" t="s">
        <v>29</v>
      </c>
      <c r="H22" s="133">
        <v>43380000</v>
      </c>
      <c r="I22" s="133">
        <v>40656500</v>
      </c>
      <c r="J22" s="133">
        <v>43380000</v>
      </c>
      <c r="K22" s="133">
        <v>55000000</v>
      </c>
    </row>
    <row r="23" spans="1:11">
      <c r="A23">
        <v>23</v>
      </c>
      <c r="B23" s="133">
        <v>1000000</v>
      </c>
      <c r="C23" s="133">
        <v>0</v>
      </c>
      <c r="D23" s="133">
        <v>1000000</v>
      </c>
      <c r="E23" s="133">
        <v>6700000</v>
      </c>
      <c r="G23" s="133" t="s">
        <v>1477</v>
      </c>
      <c r="H23" s="133">
        <v>1000000</v>
      </c>
      <c r="I23" s="133">
        <v>0</v>
      </c>
      <c r="J23" s="133">
        <v>1000000</v>
      </c>
      <c r="K23" s="133">
        <v>7700000</v>
      </c>
    </row>
    <row r="24" spans="1:11">
      <c r="A24">
        <v>24</v>
      </c>
      <c r="B24" s="133">
        <v>3180000</v>
      </c>
      <c r="C24" s="133">
        <v>3019006</v>
      </c>
      <c r="D24" s="133">
        <v>3180000</v>
      </c>
      <c r="E24" s="133">
        <v>5600000</v>
      </c>
      <c r="G24" s="133" t="s">
        <v>1477</v>
      </c>
      <c r="H24" s="133">
        <v>3180000</v>
      </c>
      <c r="I24" s="133">
        <v>13322809</v>
      </c>
      <c r="J24" s="133">
        <v>16610000</v>
      </c>
      <c r="K24" s="133">
        <v>5700000</v>
      </c>
    </row>
    <row r="25" spans="1:11">
      <c r="A25">
        <v>25</v>
      </c>
      <c r="B25" s="133">
        <v>26900000</v>
      </c>
      <c r="C25" s="133">
        <v>24812052</v>
      </c>
      <c r="D25" s="133">
        <v>26900000</v>
      </c>
      <c r="E25" s="133">
        <v>26800000</v>
      </c>
      <c r="G25" s="133" t="s">
        <v>1477</v>
      </c>
      <c r="H25" s="133">
        <v>26900000</v>
      </c>
      <c r="I25" s="133">
        <v>24812500</v>
      </c>
      <c r="J25" s="133">
        <v>26900000</v>
      </c>
      <c r="K25" s="133">
        <v>26900000</v>
      </c>
    </row>
    <row r="26" spans="1:11">
      <c r="A26">
        <v>26</v>
      </c>
      <c r="B26" s="133">
        <v>100000</v>
      </c>
      <c r="C26" s="133">
        <v>0</v>
      </c>
      <c r="D26" s="133">
        <v>100000</v>
      </c>
      <c r="E26" s="133">
        <v>1200000</v>
      </c>
      <c r="G26" s="133" t="s">
        <v>1477</v>
      </c>
      <c r="H26" s="133">
        <v>100000</v>
      </c>
      <c r="I26" s="133">
        <v>0</v>
      </c>
      <c r="J26" s="133">
        <v>100000</v>
      </c>
      <c r="K26" s="133">
        <v>1300000</v>
      </c>
    </row>
    <row r="27" spans="1:11">
      <c r="A27">
        <v>27</v>
      </c>
      <c r="B27" s="133">
        <v>500000</v>
      </c>
      <c r="C27" s="133">
        <v>0</v>
      </c>
      <c r="D27" s="133">
        <v>500000</v>
      </c>
      <c r="E27" s="133">
        <v>1600000</v>
      </c>
      <c r="G27" s="133" t="s">
        <v>1477</v>
      </c>
      <c r="H27" s="133">
        <v>2000000</v>
      </c>
      <c r="I27" s="133">
        <v>201390</v>
      </c>
      <c r="J27" s="133">
        <v>2000000</v>
      </c>
      <c r="K27" s="133">
        <v>4100000</v>
      </c>
    </row>
    <row r="28" spans="1:11">
      <c r="A28">
        <v>28</v>
      </c>
      <c r="B28" s="133">
        <v>500000</v>
      </c>
      <c r="C28" s="133">
        <v>0</v>
      </c>
      <c r="D28" s="133">
        <v>500000</v>
      </c>
      <c r="E28" s="133">
        <v>1000000</v>
      </c>
      <c r="G28" s="133" t="s">
        <v>1477</v>
      </c>
      <c r="H28" s="133">
        <v>500000</v>
      </c>
      <c r="I28" s="133">
        <v>7965</v>
      </c>
      <c r="J28" s="133">
        <v>500000</v>
      </c>
      <c r="K28" s="133">
        <v>1750000</v>
      </c>
    </row>
    <row r="29" spans="1:11">
      <c r="A29">
        <v>29</v>
      </c>
      <c r="B29" s="133">
        <v>500000</v>
      </c>
      <c r="C29" s="133">
        <v>0</v>
      </c>
      <c r="D29" s="133">
        <v>500000</v>
      </c>
      <c r="E29" s="133">
        <v>1600000</v>
      </c>
      <c r="G29" s="133" t="s">
        <v>1477</v>
      </c>
      <c r="H29" s="133">
        <v>500000</v>
      </c>
      <c r="I29" s="133">
        <v>0</v>
      </c>
      <c r="J29" s="133">
        <v>500000</v>
      </c>
      <c r="K29" s="133">
        <v>2100000</v>
      </c>
    </row>
    <row r="30" spans="1:11">
      <c r="A30">
        <v>30</v>
      </c>
      <c r="B30" s="133">
        <v>500000</v>
      </c>
      <c r="C30" s="133">
        <v>0</v>
      </c>
      <c r="D30" s="133">
        <v>500000</v>
      </c>
      <c r="E30" s="133">
        <v>700000</v>
      </c>
      <c r="G30" s="133" t="s">
        <v>1477</v>
      </c>
      <c r="H30" s="133">
        <v>500000</v>
      </c>
      <c r="I30" s="133">
        <v>13414</v>
      </c>
      <c r="J30" s="133">
        <v>500000</v>
      </c>
      <c r="K30" s="133">
        <v>1200000</v>
      </c>
    </row>
    <row r="31" spans="1:11">
      <c r="A31">
        <v>31</v>
      </c>
      <c r="B31" s="133">
        <v>500000</v>
      </c>
      <c r="C31" s="133">
        <v>0</v>
      </c>
      <c r="D31" s="133">
        <v>500000</v>
      </c>
      <c r="E31" s="133">
        <v>800000</v>
      </c>
      <c r="G31" s="133" t="s">
        <v>1477</v>
      </c>
      <c r="H31" s="133">
        <v>500000</v>
      </c>
      <c r="I31" s="133">
        <v>0</v>
      </c>
      <c r="J31" s="133">
        <v>500000</v>
      </c>
      <c r="K31" s="133">
        <v>1800000</v>
      </c>
    </row>
    <row r="32" spans="1:11">
      <c r="A32">
        <v>32</v>
      </c>
      <c r="B32" s="133">
        <v>450000</v>
      </c>
      <c r="C32" s="133">
        <v>370000</v>
      </c>
      <c r="D32" s="133">
        <v>450000</v>
      </c>
      <c r="E32" s="133">
        <v>450000</v>
      </c>
      <c r="G32" s="133" t="s">
        <v>1477</v>
      </c>
      <c r="H32" s="133">
        <v>450000</v>
      </c>
      <c r="I32" s="133">
        <v>0</v>
      </c>
      <c r="J32" s="133">
        <v>450000</v>
      </c>
      <c r="K32" s="133">
        <v>500000</v>
      </c>
    </row>
    <row r="33" spans="1:11">
      <c r="A33">
        <v>33</v>
      </c>
      <c r="B33" s="133">
        <v>0</v>
      </c>
      <c r="C33" s="133">
        <v>0</v>
      </c>
      <c r="D33" s="133">
        <v>0</v>
      </c>
      <c r="E33" s="133">
        <v>1100000</v>
      </c>
      <c r="G33" s="133" t="s">
        <v>1477</v>
      </c>
      <c r="H33" s="133">
        <v>0</v>
      </c>
      <c r="I33" s="133">
        <v>0</v>
      </c>
      <c r="J33" s="133">
        <v>0</v>
      </c>
      <c r="K33" s="133">
        <v>1100000</v>
      </c>
    </row>
    <row r="34" spans="1:11">
      <c r="A34">
        <v>34</v>
      </c>
      <c r="B34" s="133">
        <v>13380000</v>
      </c>
      <c r="C34" s="133">
        <v>11697362</v>
      </c>
      <c r="D34" s="133">
        <v>13380000</v>
      </c>
      <c r="E34" s="133">
        <v>12600000</v>
      </c>
      <c r="G34" s="133" t="s">
        <v>1477</v>
      </c>
      <c r="H34" s="133">
        <v>13380000</v>
      </c>
      <c r="I34" s="133">
        <v>11697500</v>
      </c>
      <c r="J34" s="133">
        <v>13380000</v>
      </c>
      <c r="K34" s="133">
        <v>12600000</v>
      </c>
    </row>
    <row r="35" spans="1:11">
      <c r="A35">
        <v>35</v>
      </c>
      <c r="B35" s="133">
        <v>24300000</v>
      </c>
      <c r="C35" s="133">
        <v>23394725</v>
      </c>
      <c r="D35" s="133">
        <v>24300000</v>
      </c>
      <c r="E35" s="133">
        <v>25100000</v>
      </c>
      <c r="G35" s="133" t="s">
        <v>1477</v>
      </c>
      <c r="H35" s="133">
        <v>24300000</v>
      </c>
      <c r="I35" s="133">
        <v>23395000</v>
      </c>
      <c r="J35" s="133">
        <v>24300000</v>
      </c>
      <c r="K35" s="133">
        <v>25100000</v>
      </c>
    </row>
    <row r="36" spans="1:11">
      <c r="A36">
        <v>36</v>
      </c>
      <c r="B36" s="133">
        <v>24300000</v>
      </c>
      <c r="C36" s="133">
        <v>23394725</v>
      </c>
      <c r="D36" s="133">
        <v>24300000</v>
      </c>
      <c r="E36" s="133">
        <v>25100000</v>
      </c>
      <c r="G36" s="133" t="s">
        <v>1477</v>
      </c>
      <c r="H36" s="133">
        <v>24300000</v>
      </c>
      <c r="I36" s="133">
        <v>23395000</v>
      </c>
      <c r="J36" s="133">
        <v>24300000</v>
      </c>
      <c r="K36" s="133">
        <v>25100000</v>
      </c>
    </row>
    <row r="37" spans="1:11">
      <c r="A37">
        <v>37</v>
      </c>
      <c r="B37" s="133">
        <v>16130000</v>
      </c>
      <c r="C37" s="133">
        <v>14621703</v>
      </c>
      <c r="D37" s="133">
        <v>16130000</v>
      </c>
      <c r="E37" s="133">
        <v>15800000</v>
      </c>
      <c r="G37" s="133" t="s">
        <v>1477</v>
      </c>
      <c r="H37" s="133">
        <v>16130000</v>
      </c>
      <c r="I37" s="133">
        <v>14622000</v>
      </c>
      <c r="J37" s="133">
        <v>16130000</v>
      </c>
      <c r="K37" s="133">
        <v>15800000</v>
      </c>
    </row>
    <row r="38" spans="1:11">
      <c r="A38">
        <v>38</v>
      </c>
      <c r="B38" s="133">
        <v>61950000</v>
      </c>
      <c r="C38" s="133">
        <v>58486812</v>
      </c>
      <c r="D38" s="133">
        <v>61950000</v>
      </c>
      <c r="E38" s="133">
        <v>62700000</v>
      </c>
      <c r="G38" s="133" t="s">
        <v>1477</v>
      </c>
      <c r="H38" s="133">
        <v>61950000</v>
      </c>
      <c r="I38" s="133">
        <v>58487000</v>
      </c>
      <c r="J38" s="133">
        <v>61950000</v>
      </c>
      <c r="K38" s="133">
        <v>62700000</v>
      </c>
    </row>
    <row r="39" spans="1:11">
      <c r="A39">
        <v>39</v>
      </c>
      <c r="B39" s="133">
        <v>24300000</v>
      </c>
      <c r="C39" s="133">
        <v>21808264</v>
      </c>
      <c r="D39" s="133">
        <v>22000000</v>
      </c>
      <c r="E39" s="133">
        <v>25100000</v>
      </c>
      <c r="G39" s="133" t="s">
        <v>1477</v>
      </c>
      <c r="H39" s="133">
        <v>24300000</v>
      </c>
      <c r="I39" s="133">
        <v>23395000</v>
      </c>
      <c r="J39" s="133">
        <v>24300000</v>
      </c>
      <c r="K39" s="133">
        <v>25100000</v>
      </c>
    </row>
    <row r="40" spans="1:11">
      <c r="A40">
        <v>40</v>
      </c>
      <c r="B40" s="133">
        <v>4500000</v>
      </c>
      <c r="C40" s="133">
        <v>3834906</v>
      </c>
      <c r="D40" s="133">
        <v>4500000</v>
      </c>
      <c r="E40" s="133">
        <v>1300000</v>
      </c>
      <c r="G40" s="133" t="s">
        <v>29</v>
      </c>
      <c r="H40" s="133">
        <v>4500000</v>
      </c>
      <c r="I40" s="133">
        <v>3846000</v>
      </c>
      <c r="J40" s="133">
        <v>4500000</v>
      </c>
      <c r="K40" s="133">
        <v>1300000</v>
      </c>
    </row>
    <row r="41" spans="1:11">
      <c r="B41" s="133">
        <f>SUM(B1:B40)</f>
        <v>5528825000</v>
      </c>
      <c r="C41" s="133">
        <f>SUM(C1:C40)</f>
        <v>6629810694</v>
      </c>
      <c r="D41" s="133">
        <f>SUM(D1:D40)</f>
        <v>9084120000</v>
      </c>
      <c r="E41" s="133">
        <f>SUM(E1:E40)</f>
        <v>4719210000</v>
      </c>
      <c r="H41" s="133">
        <f>SUM(H1:H40)</f>
        <v>5530325000</v>
      </c>
      <c r="I41" s="133">
        <f>SUM(I1:I40)</f>
        <v>6333878450</v>
      </c>
      <c r="J41" s="133">
        <f>SUM(J1:J40)</f>
        <v>7440820000</v>
      </c>
      <c r="K41" s="133">
        <f>SUM(K1:K40)</f>
        <v>6532430000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272"/>
  <sheetViews>
    <sheetView topLeftCell="A120" workbookViewId="0">
      <selection activeCell="A144" sqref="A144"/>
    </sheetView>
  </sheetViews>
  <sheetFormatPr defaultRowHeight="15"/>
  <cols>
    <col min="1" max="1" width="13.7109375" style="45" customWidth="1"/>
    <col min="4" max="4" width="15.5703125" customWidth="1"/>
  </cols>
  <sheetData>
    <row r="1" spans="1:4">
      <c r="A1"/>
    </row>
    <row r="2" spans="1:4">
      <c r="A2"/>
    </row>
    <row r="3" spans="1:4">
      <c r="A3" s="115"/>
    </row>
    <row r="4" spans="1:4">
      <c r="A4" s="382"/>
    </row>
    <row r="5" spans="1:4">
      <c r="A5" s="212">
        <v>627191733</v>
      </c>
    </row>
    <row r="6" spans="1:4">
      <c r="A6" s="212">
        <v>4199804000</v>
      </c>
      <c r="D6" s="115"/>
    </row>
    <row r="7" spans="1:4">
      <c r="A7" s="212">
        <v>8402697</v>
      </c>
      <c r="D7" s="381"/>
    </row>
    <row r="8" spans="1:4">
      <c r="A8" s="212">
        <v>12086212</v>
      </c>
      <c r="D8" s="213"/>
    </row>
    <row r="9" spans="1:4">
      <c r="A9" s="212">
        <v>44331113</v>
      </c>
      <c r="D9" s="213"/>
    </row>
    <row r="10" spans="1:4">
      <c r="A10" s="212">
        <v>8699000</v>
      </c>
      <c r="D10" s="213"/>
    </row>
    <row r="11" spans="1:4">
      <c r="A11" s="212">
        <v>474182210</v>
      </c>
      <c r="D11" s="358"/>
    </row>
    <row r="12" spans="1:4">
      <c r="A12" s="212">
        <v>28243132</v>
      </c>
      <c r="D12" s="213"/>
    </row>
    <row r="13" spans="1:4">
      <c r="A13" s="212">
        <v>1175000</v>
      </c>
      <c r="D13" s="213"/>
    </row>
    <row r="14" spans="1:4">
      <c r="A14" s="212">
        <v>8797000</v>
      </c>
      <c r="D14" s="213"/>
    </row>
    <row r="15" spans="1:4">
      <c r="A15" s="212">
        <v>5547000</v>
      </c>
      <c r="D15" s="213"/>
    </row>
    <row r="16" spans="1:4">
      <c r="A16" s="212">
        <v>13225000</v>
      </c>
      <c r="D16" s="358"/>
    </row>
    <row r="17" spans="1:4">
      <c r="A17" s="212">
        <v>12014132</v>
      </c>
      <c r="D17" s="213"/>
    </row>
    <row r="18" spans="1:4">
      <c r="A18" s="212">
        <v>86277792</v>
      </c>
      <c r="D18" s="213"/>
    </row>
    <row r="19" spans="1:4">
      <c r="A19" s="212">
        <v>6541300</v>
      </c>
      <c r="D19" s="213"/>
    </row>
    <row r="20" spans="1:4">
      <c r="A20" s="212">
        <v>3630000</v>
      </c>
      <c r="D20" s="213"/>
    </row>
    <row r="21" spans="1:4">
      <c r="A21" s="212">
        <v>336393</v>
      </c>
      <c r="D21" s="358"/>
    </row>
    <row r="22" spans="1:4">
      <c r="A22" s="212">
        <v>261026</v>
      </c>
      <c r="D22" s="213"/>
    </row>
    <row r="23" spans="1:4">
      <c r="A23" s="212">
        <v>26750</v>
      </c>
      <c r="D23" s="213"/>
    </row>
    <row r="24" spans="1:4">
      <c r="A24" s="212">
        <v>86784</v>
      </c>
      <c r="D24" s="213"/>
    </row>
    <row r="25" spans="1:4">
      <c r="A25" s="212">
        <v>642356</v>
      </c>
      <c r="D25" s="213"/>
    </row>
    <row r="26" spans="1:4">
      <c r="A26" s="212">
        <v>6300</v>
      </c>
      <c r="D26" s="213"/>
    </row>
    <row r="27" spans="1:4">
      <c r="A27" s="212">
        <v>3365437</v>
      </c>
      <c r="D27" s="358"/>
    </row>
    <row r="28" spans="1:4">
      <c r="A28" s="212">
        <v>1807739</v>
      </c>
      <c r="D28" s="213"/>
    </row>
    <row r="29" spans="1:4">
      <c r="A29" s="212">
        <v>1807739</v>
      </c>
      <c r="D29" s="213"/>
    </row>
    <row r="30" spans="1:4">
      <c r="A30" s="212">
        <v>46993264</v>
      </c>
      <c r="D30" s="213"/>
    </row>
    <row r="31" spans="1:4">
      <c r="A31" s="212">
        <v>22476132</v>
      </c>
      <c r="D31" s="213"/>
    </row>
    <row r="32" spans="1:4">
      <c r="A32" s="212">
        <v>82241905</v>
      </c>
      <c r="D32" s="358"/>
    </row>
    <row r="33" spans="1:4">
      <c r="A33" s="212">
        <v>15473000</v>
      </c>
      <c r="D33" s="213"/>
    </row>
    <row r="34" spans="1:4">
      <c r="A34" s="212">
        <v>16253809</v>
      </c>
      <c r="D34" s="213"/>
    </row>
    <row r="35" spans="1:4">
      <c r="A35" s="212">
        <v>59834132</v>
      </c>
      <c r="D35" s="213"/>
    </row>
    <row r="36" spans="1:4">
      <c r="A36" s="212">
        <v>46960000</v>
      </c>
      <c r="D36" s="213"/>
    </row>
    <row r="37" spans="1:4">
      <c r="A37" s="212">
        <v>47515000</v>
      </c>
      <c r="D37" s="213"/>
    </row>
    <row r="38" spans="1:4">
      <c r="A38" s="212">
        <v>0</v>
      </c>
      <c r="D38" s="358"/>
    </row>
    <row r="39" spans="1:4">
      <c r="A39" s="212">
        <v>1129989</v>
      </c>
      <c r="D39" s="213"/>
    </row>
    <row r="40" spans="1:4">
      <c r="A40" s="212">
        <v>39834000</v>
      </c>
      <c r="D40" s="213"/>
    </row>
    <row r="41" spans="1:4">
      <c r="A41" s="212">
        <v>27290</v>
      </c>
      <c r="D41" s="213"/>
    </row>
    <row r="42" spans="1:4">
      <c r="A42" s="212">
        <v>41194000</v>
      </c>
      <c r="D42" s="213"/>
    </row>
    <row r="43" spans="1:4">
      <c r="A43" s="212">
        <v>111000</v>
      </c>
      <c r="D43" s="358"/>
    </row>
    <row r="44" spans="1:4">
      <c r="A44" s="212">
        <v>3880</v>
      </c>
      <c r="D44" s="213"/>
    </row>
    <row r="45" spans="1:4">
      <c r="A45" s="212">
        <v>111000</v>
      </c>
      <c r="D45" s="213"/>
    </row>
    <row r="46" spans="1:4">
      <c r="A46" s="212">
        <v>1760000</v>
      </c>
      <c r="D46" s="213"/>
    </row>
    <row r="47" spans="1:4">
      <c r="A47" s="212">
        <v>10904132</v>
      </c>
      <c r="D47" s="213"/>
    </row>
    <row r="48" spans="1:4">
      <c r="A48" s="212">
        <v>21808264</v>
      </c>
      <c r="D48" s="213"/>
    </row>
    <row r="49" spans="1:4">
      <c r="A49" s="212">
        <v>21808264</v>
      </c>
      <c r="D49" s="358"/>
    </row>
    <row r="50" spans="1:4">
      <c r="A50" s="212">
        <v>13630165</v>
      </c>
      <c r="D50" s="213"/>
    </row>
    <row r="51" spans="1:4">
      <c r="A51" s="212">
        <v>54520660</v>
      </c>
      <c r="D51" s="213"/>
    </row>
    <row r="52" spans="1:4">
      <c r="A52" s="212">
        <v>21808264</v>
      </c>
      <c r="D52" s="213"/>
    </row>
    <row r="53" spans="1:4">
      <c r="A53" s="249">
        <f>SUM(A5:A52)</f>
        <v>6114885995</v>
      </c>
      <c r="D53" s="213"/>
    </row>
    <row r="54" spans="1:4">
      <c r="A54"/>
      <c r="D54" s="213"/>
    </row>
    <row r="55" spans="1:4">
      <c r="A55" s="44"/>
      <c r="D55" s="358"/>
    </row>
    <row r="56" spans="1:4">
      <c r="A56" s="115"/>
      <c r="D56" s="213"/>
    </row>
    <row r="57" spans="1:4">
      <c r="A57" s="381"/>
      <c r="D57" s="213"/>
    </row>
    <row r="58" spans="1:4">
      <c r="A58" s="213">
        <v>0</v>
      </c>
      <c r="B58" s="133"/>
      <c r="D58" s="213"/>
    </row>
    <row r="59" spans="1:4">
      <c r="A59" s="213">
        <v>90613204</v>
      </c>
      <c r="B59" s="133"/>
      <c r="D59" s="213"/>
    </row>
    <row r="60" spans="1:4">
      <c r="A60" s="213">
        <v>450134892</v>
      </c>
      <c r="B60" s="133"/>
      <c r="D60" s="213"/>
    </row>
    <row r="61" spans="1:4">
      <c r="A61" s="213">
        <v>548633224</v>
      </c>
      <c r="B61" s="133"/>
      <c r="D61" s="213"/>
    </row>
    <row r="62" spans="1:4">
      <c r="A62" s="213">
        <v>4379343040</v>
      </c>
      <c r="B62" s="133"/>
      <c r="D62" s="213"/>
    </row>
    <row r="63" spans="1:4">
      <c r="A63" s="213">
        <v>1210267</v>
      </c>
      <c r="B63" s="133"/>
      <c r="D63" s="213"/>
    </row>
    <row r="64" spans="1:4">
      <c r="A64" s="213">
        <v>7176612</v>
      </c>
      <c r="B64" s="133"/>
      <c r="D64" s="213"/>
    </row>
    <row r="65" spans="1:4">
      <c r="A65" s="213">
        <v>1362318</v>
      </c>
      <c r="B65" s="133"/>
      <c r="D65" s="213"/>
    </row>
    <row r="66" spans="1:4">
      <c r="A66" s="213">
        <v>10718256</v>
      </c>
      <c r="B66" s="133"/>
      <c r="D66" s="213"/>
    </row>
    <row r="67" spans="1:4">
      <c r="A67" s="213">
        <v>180000</v>
      </c>
      <c r="B67" s="133"/>
      <c r="D67" s="213"/>
    </row>
    <row r="68" spans="1:4">
      <c r="A68" s="213">
        <v>5363953</v>
      </c>
      <c r="B68" s="133"/>
      <c r="D68" s="213"/>
    </row>
    <row r="69" spans="1:4">
      <c r="A69" s="213">
        <v>26694341</v>
      </c>
      <c r="B69" s="133"/>
      <c r="D69" s="213"/>
    </row>
    <row r="70" spans="1:4">
      <c r="A70" s="213">
        <v>717182</v>
      </c>
      <c r="B70" s="133"/>
      <c r="D70" s="358"/>
    </row>
    <row r="71" spans="1:4">
      <c r="A71" s="213">
        <v>7979928</v>
      </c>
      <c r="B71" s="133"/>
      <c r="D71" s="213"/>
    </row>
    <row r="72" spans="1:4">
      <c r="A72" s="213">
        <v>90811192</v>
      </c>
      <c r="B72" s="133"/>
      <c r="D72" s="213"/>
    </row>
    <row r="73" spans="1:4">
      <c r="A73" s="213">
        <v>383052673</v>
      </c>
      <c r="B73" s="133"/>
      <c r="D73" s="358"/>
    </row>
    <row r="74" spans="1:4">
      <c r="A74" s="213">
        <v>2373527</v>
      </c>
      <c r="B74" s="133"/>
      <c r="D74" s="213"/>
    </row>
    <row r="75" spans="1:4">
      <c r="A75" s="213">
        <v>25841117</v>
      </c>
      <c r="B75" s="133"/>
      <c r="D75" s="213"/>
    </row>
    <row r="76" spans="1:4">
      <c r="A76" s="213">
        <v>101789</v>
      </c>
      <c r="B76" s="133"/>
      <c r="D76" s="213"/>
    </row>
    <row r="77" spans="1:4">
      <c r="A77" s="213">
        <v>1072333</v>
      </c>
      <c r="B77" s="133"/>
      <c r="D77" s="213"/>
    </row>
    <row r="78" spans="1:4">
      <c r="A78" s="213">
        <v>1851540</v>
      </c>
      <c r="B78" s="133"/>
      <c r="D78" s="213"/>
    </row>
    <row r="79" spans="1:4">
      <c r="A79" s="213">
        <v>6874098</v>
      </c>
      <c r="B79" s="133"/>
      <c r="D79" s="213"/>
    </row>
    <row r="80" spans="1:4">
      <c r="A80" s="213">
        <v>546104</v>
      </c>
      <c r="B80" s="133"/>
      <c r="D80" s="213"/>
    </row>
    <row r="81" spans="1:4">
      <c r="A81" s="213">
        <v>5000000</v>
      </c>
      <c r="B81" s="133"/>
      <c r="D81" s="213"/>
    </row>
    <row r="82" spans="1:4">
      <c r="A82" s="213">
        <v>1222101</v>
      </c>
      <c r="B82" s="133"/>
      <c r="D82" s="213"/>
    </row>
    <row r="83" spans="1:4">
      <c r="A83" s="213">
        <v>11980726</v>
      </c>
      <c r="B83" s="133"/>
      <c r="D83" s="358"/>
    </row>
    <row r="84" spans="1:4">
      <c r="A84" s="213">
        <v>1013353</v>
      </c>
      <c r="B84" s="133"/>
      <c r="D84" s="213"/>
    </row>
    <row r="85" spans="1:4">
      <c r="A85" s="213">
        <v>11000000</v>
      </c>
      <c r="B85" s="133"/>
      <c r="D85" s="213"/>
    </row>
    <row r="86" spans="1:4">
      <c r="A86" s="213">
        <v>7241136</v>
      </c>
      <c r="B86" s="133"/>
      <c r="D86" s="213"/>
    </row>
    <row r="87" spans="1:4">
      <c r="A87" s="213">
        <v>79030076</v>
      </c>
      <c r="B87" s="133"/>
      <c r="D87" s="213"/>
    </row>
    <row r="88" spans="1:4">
      <c r="A88" s="213">
        <v>751538</v>
      </c>
      <c r="B88" s="133"/>
      <c r="D88" s="213"/>
    </row>
    <row r="89" spans="1:4">
      <c r="A89" s="213">
        <v>2849639</v>
      </c>
      <c r="B89" s="133"/>
      <c r="D89" s="213"/>
    </row>
    <row r="90" spans="1:4">
      <c r="A90" s="213">
        <v>1527837</v>
      </c>
      <c r="B90" s="133"/>
      <c r="D90" s="213"/>
    </row>
    <row r="91" spans="1:4">
      <c r="A91" s="213">
        <v>2059410</v>
      </c>
      <c r="B91" s="133"/>
      <c r="D91" s="213"/>
    </row>
    <row r="92" spans="1:4">
      <c r="A92" s="213">
        <v>0</v>
      </c>
      <c r="B92" s="133"/>
      <c r="D92" s="358"/>
    </row>
    <row r="93" spans="1:4">
      <c r="A93" s="213">
        <v>49350</v>
      </c>
      <c r="B93" s="133"/>
      <c r="D93" s="213"/>
    </row>
    <row r="94" spans="1:4">
      <c r="A94" s="213">
        <v>14630</v>
      </c>
      <c r="B94" s="133"/>
      <c r="D94" s="213"/>
    </row>
    <row r="95" spans="1:4">
      <c r="A95" s="213">
        <v>459900</v>
      </c>
      <c r="B95" s="133"/>
      <c r="D95" s="213"/>
    </row>
    <row r="96" spans="1:4">
      <c r="A96" s="213">
        <v>340400</v>
      </c>
      <c r="B96" s="133"/>
      <c r="D96" s="213"/>
    </row>
    <row r="97" spans="1:4">
      <c r="A97" s="213">
        <v>54000</v>
      </c>
      <c r="B97" s="133"/>
      <c r="D97" s="213"/>
    </row>
    <row r="98" spans="1:4">
      <c r="A98" s="213">
        <v>481210</v>
      </c>
      <c r="B98" s="133"/>
      <c r="D98" s="213"/>
    </row>
    <row r="99" spans="1:4">
      <c r="A99" s="213">
        <v>2875077</v>
      </c>
      <c r="B99" s="133"/>
      <c r="D99" s="213"/>
    </row>
    <row r="100" spans="1:4">
      <c r="A100" s="213">
        <v>251213</v>
      </c>
      <c r="B100" s="133"/>
      <c r="D100" s="213"/>
    </row>
    <row r="101" spans="1:4">
      <c r="A101" s="213">
        <v>1545926</v>
      </c>
      <c r="B101" s="133"/>
      <c r="D101" s="213"/>
    </row>
    <row r="102" spans="1:4">
      <c r="A102" s="213">
        <v>251212</v>
      </c>
      <c r="B102" s="133"/>
      <c r="D102" s="213"/>
    </row>
    <row r="103" spans="1:4">
      <c r="A103" s="213">
        <v>1545927</v>
      </c>
      <c r="B103" s="133"/>
      <c r="D103" s="213"/>
    </row>
    <row r="104" spans="1:4">
      <c r="A104" s="213">
        <v>3596234</v>
      </c>
      <c r="B104" s="133"/>
      <c r="D104" s="213"/>
    </row>
    <row r="105" spans="1:4">
      <c r="A105" s="213">
        <v>43391507</v>
      </c>
      <c r="B105" s="133"/>
      <c r="D105" s="213"/>
    </row>
    <row r="106" spans="1:4">
      <c r="A106" s="213">
        <v>1911909</v>
      </c>
      <c r="B106" s="133"/>
      <c r="D106" s="213"/>
    </row>
    <row r="107" spans="1:4">
      <c r="A107" s="213">
        <v>20563000</v>
      </c>
      <c r="B107" s="133"/>
      <c r="D107" s="213"/>
    </row>
    <row r="108" spans="1:4">
      <c r="A108" s="213">
        <v>16003373</v>
      </c>
      <c r="B108" s="133"/>
      <c r="D108" s="213"/>
    </row>
    <row r="109" spans="1:4">
      <c r="A109" s="213">
        <v>66221760</v>
      </c>
      <c r="B109" s="133"/>
      <c r="D109" s="358"/>
    </row>
    <row r="110" spans="1:4">
      <c r="A110" s="213">
        <v>4957411</v>
      </c>
      <c r="B110" s="133"/>
      <c r="D110" s="213"/>
    </row>
    <row r="111" spans="1:4">
      <c r="A111" s="213">
        <v>10499820</v>
      </c>
      <c r="B111" s="133"/>
      <c r="D111" s="213"/>
    </row>
    <row r="112" spans="1:4">
      <c r="A112" s="213">
        <v>270</v>
      </c>
      <c r="B112" s="133"/>
      <c r="D112" s="213"/>
    </row>
    <row r="113" spans="1:4">
      <c r="A113" s="213">
        <v>3856582</v>
      </c>
      <c r="B113" s="133"/>
      <c r="D113" s="213"/>
    </row>
    <row r="114" spans="1:4">
      <c r="A114" s="213">
        <v>12300328</v>
      </c>
      <c r="B114" s="133"/>
      <c r="D114" s="213"/>
    </row>
    <row r="115" spans="1:4">
      <c r="A115" s="213">
        <v>14316846</v>
      </c>
      <c r="B115" s="133"/>
      <c r="D115" s="213"/>
    </row>
    <row r="116" spans="1:4">
      <c r="A116" s="213">
        <v>45438740</v>
      </c>
      <c r="B116" s="133"/>
      <c r="D116" s="213"/>
    </row>
    <row r="117" spans="1:4">
      <c r="A117" s="213">
        <v>16227225</v>
      </c>
      <c r="B117" s="133"/>
      <c r="D117" s="213"/>
    </row>
    <row r="118" spans="1:4">
      <c r="A118" s="213">
        <v>30690622</v>
      </c>
      <c r="B118" s="133"/>
      <c r="D118" s="213"/>
    </row>
    <row r="119" spans="1:4">
      <c r="A119" s="213">
        <v>16281835</v>
      </c>
      <c r="B119" s="133"/>
      <c r="D119" s="213"/>
    </row>
    <row r="120" spans="1:4">
      <c r="A120" s="213">
        <v>31190622</v>
      </c>
      <c r="B120" s="133"/>
      <c r="D120" s="213"/>
    </row>
    <row r="121" spans="1:4">
      <c r="A121" s="213">
        <v>2859688</v>
      </c>
      <c r="B121" s="133"/>
      <c r="D121" s="213"/>
    </row>
    <row r="122" spans="1:4">
      <c r="A122" s="213">
        <v>36973000</v>
      </c>
      <c r="B122" s="133"/>
      <c r="D122" s="358"/>
    </row>
    <row r="123" spans="1:4">
      <c r="A123" s="213">
        <v>3200780</v>
      </c>
      <c r="B123" s="133"/>
      <c r="D123" s="213"/>
    </row>
    <row r="124" spans="1:4">
      <c r="A124" s="213">
        <v>37977820</v>
      </c>
      <c r="B124" s="133"/>
      <c r="D124" s="213"/>
    </row>
    <row r="125" spans="1:4">
      <c r="A125" s="213">
        <v>10922</v>
      </c>
      <c r="B125" s="133"/>
      <c r="D125" s="213"/>
    </row>
    <row r="126" spans="1:4">
      <c r="A126" s="213">
        <v>100000</v>
      </c>
      <c r="B126" s="133"/>
      <c r="D126" s="213"/>
    </row>
    <row r="127" spans="1:4">
      <c r="A127" s="213">
        <v>10922</v>
      </c>
      <c r="B127" s="133"/>
      <c r="D127" s="213"/>
    </row>
    <row r="128" spans="1:4">
      <c r="A128" s="213">
        <v>100000</v>
      </c>
      <c r="B128" s="133"/>
      <c r="D128" s="213"/>
    </row>
    <row r="129" spans="1:2">
      <c r="A129" s="213">
        <v>370000</v>
      </c>
      <c r="B129" s="133"/>
    </row>
    <row r="130" spans="1:2">
      <c r="A130" s="213">
        <v>370308</v>
      </c>
      <c r="B130" s="133"/>
    </row>
    <row r="131" spans="1:2" ht="20.45" customHeight="1">
      <c r="A131" s="213">
        <v>1374820</v>
      </c>
      <c r="B131" s="133"/>
    </row>
    <row r="132" spans="1:2">
      <c r="A132" s="213">
        <v>904132</v>
      </c>
      <c r="B132" s="133"/>
    </row>
    <row r="133" spans="1:2">
      <c r="A133" s="213">
        <v>10000000</v>
      </c>
      <c r="B133" s="133"/>
    </row>
    <row r="134" spans="1:2">
      <c r="A134" s="213">
        <v>1808264</v>
      </c>
      <c r="B134" s="133"/>
    </row>
    <row r="135" spans="1:2">
      <c r="A135" s="213">
        <v>20000000</v>
      </c>
      <c r="B135" s="133"/>
    </row>
    <row r="136" spans="1:2">
      <c r="A136" s="213">
        <v>1808264</v>
      </c>
      <c r="B136" s="133"/>
    </row>
    <row r="137" spans="1:2">
      <c r="A137" s="213">
        <v>20000000</v>
      </c>
      <c r="B137" s="133"/>
    </row>
    <row r="138" spans="1:2">
      <c r="A138" s="213">
        <v>1130165</v>
      </c>
      <c r="B138" s="133"/>
    </row>
    <row r="139" spans="1:2">
      <c r="A139" s="213">
        <v>12500000</v>
      </c>
      <c r="B139" s="133"/>
    </row>
    <row r="140" spans="1:2">
      <c r="A140" s="213">
        <v>4520660</v>
      </c>
      <c r="B140" s="133"/>
    </row>
    <row r="141" spans="1:2">
      <c r="A141" s="213">
        <v>50000000</v>
      </c>
      <c r="B141" s="133"/>
    </row>
    <row r="142" spans="1:2">
      <c r="A142" s="213">
        <v>1808264</v>
      </c>
      <c r="B142" s="133"/>
    </row>
    <row r="143" spans="1:2">
      <c r="A143" s="213">
        <v>20000000</v>
      </c>
      <c r="B143" s="133"/>
    </row>
    <row r="144" spans="1:2">
      <c r="A144" s="411">
        <f>SUM(A58:A143)</f>
        <v>6739472344</v>
      </c>
      <c r="B144" s="133"/>
    </row>
    <row r="145" spans="1:1">
      <c r="A145" s="44"/>
    </row>
    <row r="146" spans="1:1">
      <c r="A146" s="44"/>
    </row>
    <row r="147" spans="1:1">
      <c r="A147" s="44"/>
    </row>
    <row r="148" spans="1:1">
      <c r="A148" s="44"/>
    </row>
    <row r="149" spans="1:1">
      <c r="A149" s="44"/>
    </row>
    <row r="150" spans="1:1">
      <c r="A150" s="44"/>
    </row>
    <row r="151" spans="1:1">
      <c r="A151" s="44"/>
    </row>
    <row r="152" spans="1:1">
      <c r="A152" s="44"/>
    </row>
    <row r="153" spans="1:1">
      <c r="A153" s="44"/>
    </row>
    <row r="154" spans="1:1">
      <c r="A154" s="44"/>
    </row>
    <row r="155" spans="1:1">
      <c r="A155" s="44"/>
    </row>
    <row r="156" spans="1:1">
      <c r="A156" s="44"/>
    </row>
    <row r="157" spans="1:1">
      <c r="A157" s="44"/>
    </row>
    <row r="158" spans="1:1">
      <c r="A158" s="44"/>
    </row>
    <row r="159" spans="1:1">
      <c r="A159" s="44"/>
    </row>
    <row r="160" spans="1:1">
      <c r="A160" s="44"/>
    </row>
    <row r="161" spans="1:1">
      <c r="A161" s="44"/>
    </row>
    <row r="162" spans="1:1">
      <c r="A162" s="44"/>
    </row>
    <row r="163" spans="1:1">
      <c r="A163" s="44"/>
    </row>
    <row r="164" spans="1:1">
      <c r="A164" s="44"/>
    </row>
    <row r="165" spans="1:1">
      <c r="A165" s="44"/>
    </row>
    <row r="166" spans="1:1">
      <c r="A166" s="44"/>
    </row>
    <row r="167" spans="1:1">
      <c r="A167" s="44"/>
    </row>
    <row r="168" spans="1:1">
      <c r="A168" s="44"/>
    </row>
    <row r="169" spans="1:1">
      <c r="A169" s="44"/>
    </row>
    <row r="170" spans="1:1">
      <c r="A170" s="44"/>
    </row>
    <row r="171" spans="1:1">
      <c r="A171" s="44"/>
    </row>
    <row r="172" spans="1:1">
      <c r="A172" s="44"/>
    </row>
    <row r="173" spans="1:1">
      <c r="A173" s="44"/>
    </row>
    <row r="174" spans="1:1">
      <c r="A174" s="44"/>
    </row>
    <row r="175" spans="1:1">
      <c r="A175" s="44"/>
    </row>
    <row r="176" spans="1:1">
      <c r="A176" s="44"/>
    </row>
    <row r="177" spans="1:1">
      <c r="A177" s="44"/>
    </row>
    <row r="178" spans="1:1">
      <c r="A178" s="44"/>
    </row>
    <row r="179" spans="1:1">
      <c r="A179" s="44"/>
    </row>
    <row r="180" spans="1:1">
      <c r="A180" s="44"/>
    </row>
    <row r="181" spans="1:1">
      <c r="A181" s="44"/>
    </row>
    <row r="182" spans="1:1">
      <c r="A182" s="44"/>
    </row>
    <row r="183" spans="1:1">
      <c r="A183" s="44"/>
    </row>
    <row r="184" spans="1:1">
      <c r="A184" s="44"/>
    </row>
    <row r="185" spans="1:1">
      <c r="A185" s="44"/>
    </row>
    <row r="186" spans="1:1">
      <c r="A186" s="44"/>
    </row>
    <row r="187" spans="1:1">
      <c r="A187" s="44"/>
    </row>
    <row r="188" spans="1:1">
      <c r="A188" s="44"/>
    </row>
    <row r="189" spans="1:1">
      <c r="A189" s="44"/>
    </row>
    <row r="190" spans="1:1">
      <c r="A190" s="44"/>
    </row>
    <row r="191" spans="1:1">
      <c r="A191" s="44"/>
    </row>
    <row r="192" spans="1:1">
      <c r="A192" s="44"/>
    </row>
    <row r="193" spans="1:1">
      <c r="A193" s="44"/>
    </row>
    <row r="194" spans="1:1">
      <c r="A194" s="44"/>
    </row>
    <row r="195" spans="1:1">
      <c r="A195" s="44"/>
    </row>
    <row r="196" spans="1:1">
      <c r="A196" s="44"/>
    </row>
    <row r="197" spans="1:1">
      <c r="A197" s="44"/>
    </row>
    <row r="198" spans="1:1">
      <c r="A198" s="44"/>
    </row>
    <row r="199" spans="1:1">
      <c r="A199" s="44"/>
    </row>
    <row r="200" spans="1:1">
      <c r="A200" s="44"/>
    </row>
    <row r="201" spans="1:1">
      <c r="A201" s="44"/>
    </row>
    <row r="202" spans="1:1">
      <c r="A202" s="44"/>
    </row>
    <row r="203" spans="1:1">
      <c r="A203" s="44"/>
    </row>
    <row r="204" spans="1:1">
      <c r="A204" s="44"/>
    </row>
    <row r="205" spans="1:1">
      <c r="A205" s="44"/>
    </row>
    <row r="206" spans="1:1">
      <c r="A206" s="44"/>
    </row>
    <row r="207" spans="1:1">
      <c r="A207" s="44"/>
    </row>
    <row r="208" spans="1:1">
      <c r="A208" s="44"/>
    </row>
    <row r="209" spans="1:1">
      <c r="A209" s="44"/>
    </row>
    <row r="210" spans="1:1">
      <c r="A210" s="44"/>
    </row>
    <row r="211" spans="1:1">
      <c r="A211" s="44"/>
    </row>
    <row r="212" spans="1:1">
      <c r="A212" s="44"/>
    </row>
    <row r="213" spans="1:1">
      <c r="A213" s="44"/>
    </row>
    <row r="214" spans="1:1">
      <c r="A214" s="44"/>
    </row>
    <row r="215" spans="1:1">
      <c r="A215" s="44"/>
    </row>
    <row r="216" spans="1:1">
      <c r="A216" s="44"/>
    </row>
    <row r="217" spans="1:1">
      <c r="A217" s="44"/>
    </row>
    <row r="218" spans="1:1">
      <c r="A218" s="44"/>
    </row>
    <row r="219" spans="1:1">
      <c r="A219" s="44"/>
    </row>
    <row r="220" spans="1:1">
      <c r="A220" s="44"/>
    </row>
    <row r="221" spans="1:1">
      <c r="A221" s="44"/>
    </row>
    <row r="222" spans="1:1">
      <c r="A222" s="44"/>
    </row>
    <row r="223" spans="1:1">
      <c r="A223" s="44"/>
    </row>
    <row r="224" spans="1:1">
      <c r="A224" s="44"/>
    </row>
    <row r="225" spans="1:1">
      <c r="A225" s="44"/>
    </row>
    <row r="226" spans="1:1">
      <c r="A226" s="44"/>
    </row>
    <row r="227" spans="1:1">
      <c r="A227" s="44"/>
    </row>
    <row r="228" spans="1:1">
      <c r="A228" s="44"/>
    </row>
    <row r="229" spans="1:1">
      <c r="A229" s="44"/>
    </row>
    <row r="230" spans="1:1">
      <c r="A230" s="44"/>
    </row>
    <row r="231" spans="1:1">
      <c r="A231" s="44"/>
    </row>
    <row r="232" spans="1:1">
      <c r="A232" s="44"/>
    </row>
    <row r="233" spans="1:1">
      <c r="A233" s="44"/>
    </row>
    <row r="234" spans="1:1">
      <c r="A234" s="44"/>
    </row>
    <row r="235" spans="1:1">
      <c r="A235" s="44"/>
    </row>
    <row r="236" spans="1:1">
      <c r="A236" s="44"/>
    </row>
    <row r="237" spans="1:1">
      <c r="A237" s="44"/>
    </row>
    <row r="238" spans="1:1">
      <c r="A238" s="44"/>
    </row>
    <row r="239" spans="1:1">
      <c r="A239" s="44"/>
    </row>
    <row r="240" spans="1:1">
      <c r="A240" s="44"/>
    </row>
    <row r="241" spans="1:1">
      <c r="A241" s="44"/>
    </row>
    <row r="242" spans="1:1">
      <c r="A242" s="44"/>
    </row>
    <row r="243" spans="1:1">
      <c r="A243" s="44"/>
    </row>
    <row r="244" spans="1:1">
      <c r="A244" s="44"/>
    </row>
    <row r="245" spans="1:1">
      <c r="A245" s="44"/>
    </row>
    <row r="246" spans="1:1">
      <c r="A246" s="44"/>
    </row>
    <row r="247" spans="1:1">
      <c r="A247" s="44"/>
    </row>
    <row r="248" spans="1:1">
      <c r="A248" s="44"/>
    </row>
    <row r="249" spans="1:1">
      <c r="A249" s="44"/>
    </row>
    <row r="250" spans="1:1">
      <c r="A250" s="44"/>
    </row>
    <row r="251" spans="1:1">
      <c r="A251" s="44"/>
    </row>
    <row r="252" spans="1:1">
      <c r="A252" s="44"/>
    </row>
    <row r="253" spans="1:1">
      <c r="A253" s="44"/>
    </row>
    <row r="254" spans="1:1">
      <c r="A254" s="44"/>
    </row>
    <row r="255" spans="1:1">
      <c r="A255" s="44"/>
    </row>
    <row r="256" spans="1:1">
      <c r="A256" s="44"/>
    </row>
    <row r="257" spans="1:1">
      <c r="A257" s="44"/>
    </row>
    <row r="258" spans="1:1">
      <c r="A258" s="44"/>
    </row>
    <row r="259" spans="1:1">
      <c r="A259" s="44"/>
    </row>
    <row r="260" spans="1:1">
      <c r="A260" s="44"/>
    </row>
    <row r="261" spans="1:1">
      <c r="A261" s="44"/>
    </row>
    <row r="262" spans="1:1">
      <c r="A262" s="44"/>
    </row>
    <row r="263" spans="1:1">
      <c r="A263" s="44"/>
    </row>
    <row r="264" spans="1:1">
      <c r="A264" s="44"/>
    </row>
    <row r="265" spans="1:1">
      <c r="A265" s="44"/>
    </row>
    <row r="266" spans="1:1">
      <c r="A266" s="44"/>
    </row>
    <row r="267" spans="1:1">
      <c r="A267" s="44"/>
    </row>
    <row r="268" spans="1:1">
      <c r="A268" s="44"/>
    </row>
    <row r="269" spans="1:1">
      <c r="A269" s="44"/>
    </row>
    <row r="270" spans="1:1">
      <c r="A270" s="44"/>
    </row>
    <row r="271" spans="1:1">
      <c r="A271" s="44"/>
    </row>
    <row r="272" spans="1:1">
      <c r="A272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6"/>
  <sheetViews>
    <sheetView topLeftCell="A39" workbookViewId="0">
      <selection activeCell="E47" sqref="E47"/>
    </sheetView>
  </sheetViews>
  <sheetFormatPr defaultRowHeight="15"/>
  <cols>
    <col min="1" max="1" width="6.42578125" style="2" customWidth="1"/>
    <col min="2" max="2" width="29.7109375" customWidth="1"/>
    <col min="3" max="3" width="13.28515625" customWidth="1"/>
    <col min="4" max="4" width="12.5703125" customWidth="1"/>
    <col min="5" max="5" width="13.140625" customWidth="1"/>
    <col min="6" max="6" width="12.7109375" customWidth="1"/>
    <col min="7" max="7" width="6.5703125" style="2" customWidth="1"/>
    <col min="8" max="8" width="29.5703125" customWidth="1"/>
    <col min="9" max="9" width="13.42578125" style="224" customWidth="1"/>
    <col min="10" max="10" width="13" customWidth="1"/>
    <col min="11" max="11" width="13.42578125" style="127" customWidth="1"/>
    <col min="12" max="12" width="12" customWidth="1"/>
  </cols>
  <sheetData>
    <row r="1" spans="1:12" ht="18" customHeight="1">
      <c r="A1" s="617" t="s">
        <v>2667</v>
      </c>
      <c r="B1" s="617"/>
      <c r="C1" s="617"/>
      <c r="D1" s="617"/>
      <c r="E1" s="617"/>
      <c r="F1" s="617"/>
      <c r="G1" s="617" t="s">
        <v>2667</v>
      </c>
      <c r="H1" s="617"/>
      <c r="I1" s="617"/>
      <c r="J1" s="617"/>
      <c r="K1" s="617"/>
      <c r="L1" s="617"/>
    </row>
    <row r="2" spans="1:12" ht="15.6" customHeight="1">
      <c r="A2" s="616" t="s">
        <v>2783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8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2" ht="36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2" ht="24">
      <c r="A5" s="57" t="s">
        <v>163</v>
      </c>
      <c r="B5" s="57" t="s">
        <v>2248</v>
      </c>
      <c r="C5" s="57"/>
      <c r="D5" s="182"/>
      <c r="E5" s="182"/>
      <c r="F5" s="183"/>
      <c r="G5" s="57" t="s">
        <v>1393</v>
      </c>
      <c r="H5" s="57" t="s">
        <v>2249</v>
      </c>
      <c r="I5" s="204"/>
      <c r="J5" s="182"/>
      <c r="K5" s="183"/>
      <c r="L5" s="183"/>
    </row>
    <row r="6" spans="1:12">
      <c r="A6" s="216"/>
      <c r="B6" s="140"/>
      <c r="C6" s="140"/>
      <c r="D6" s="217">
        <v>0</v>
      </c>
      <c r="E6" s="217">
        <v>0</v>
      </c>
      <c r="F6" s="217">
        <v>0</v>
      </c>
      <c r="G6" s="146" t="s">
        <v>164</v>
      </c>
      <c r="H6" s="153" t="s">
        <v>33</v>
      </c>
      <c r="I6" s="169">
        <v>0</v>
      </c>
      <c r="J6" s="147">
        <v>50000</v>
      </c>
      <c r="K6" s="162">
        <v>0</v>
      </c>
      <c r="L6" s="162">
        <v>0</v>
      </c>
    </row>
    <row r="7" spans="1:12">
      <c r="A7" s="219"/>
      <c r="B7" s="185"/>
      <c r="C7" s="185"/>
      <c r="D7" s="147"/>
      <c r="E7" s="147"/>
      <c r="F7" s="147"/>
      <c r="G7" s="146" t="s">
        <v>1400</v>
      </c>
      <c r="H7" s="153" t="s">
        <v>35</v>
      </c>
      <c r="I7" s="169">
        <v>0</v>
      </c>
      <c r="J7" s="147">
        <v>10000</v>
      </c>
      <c r="K7" s="162">
        <v>0</v>
      </c>
      <c r="L7" s="147">
        <v>0</v>
      </c>
    </row>
    <row r="8" spans="1:12" ht="24">
      <c r="A8" s="219"/>
      <c r="B8" s="185"/>
      <c r="C8" s="185"/>
      <c r="D8" s="147"/>
      <c r="E8" s="147"/>
      <c r="F8" s="147"/>
      <c r="G8" s="146" t="s">
        <v>165</v>
      </c>
      <c r="H8" s="153" t="s">
        <v>166</v>
      </c>
      <c r="I8" s="169">
        <v>21842</v>
      </c>
      <c r="J8" s="147">
        <v>50000</v>
      </c>
      <c r="K8" s="162">
        <v>18756</v>
      </c>
      <c r="L8" s="147">
        <v>0</v>
      </c>
    </row>
    <row r="9" spans="1:12">
      <c r="A9" s="219"/>
      <c r="B9" s="185"/>
      <c r="C9" s="185"/>
      <c r="D9" s="147"/>
      <c r="E9" s="147"/>
      <c r="F9" s="147"/>
      <c r="G9" s="220" t="s">
        <v>167</v>
      </c>
      <c r="H9" s="153" t="s">
        <v>39</v>
      </c>
      <c r="I9" s="169">
        <v>0</v>
      </c>
      <c r="J9" s="147">
        <v>10000</v>
      </c>
      <c r="K9" s="162">
        <v>0</v>
      </c>
      <c r="L9" s="147">
        <v>0</v>
      </c>
    </row>
    <row r="10" spans="1:12">
      <c r="A10" s="219"/>
      <c r="B10" s="185"/>
      <c r="C10" s="185"/>
      <c r="D10" s="147"/>
      <c r="E10" s="147"/>
      <c r="F10" s="147"/>
      <c r="G10" s="148" t="s">
        <v>44</v>
      </c>
      <c r="H10" s="116" t="s">
        <v>45</v>
      </c>
      <c r="I10" s="174">
        <f>SUM(I6:I9)</f>
        <v>21842</v>
      </c>
      <c r="J10" s="149">
        <f>SUM(J6:J9)</f>
        <v>120000</v>
      </c>
      <c r="K10" s="149">
        <f>SUM(K6:K9)</f>
        <v>18756</v>
      </c>
      <c r="L10" s="149">
        <f>SUM(L6:L9)</f>
        <v>0</v>
      </c>
    </row>
    <row r="11" spans="1:12">
      <c r="A11" s="219"/>
      <c r="B11" s="185"/>
      <c r="C11" s="185"/>
      <c r="D11" s="147"/>
      <c r="E11" s="147"/>
      <c r="F11" s="147"/>
      <c r="G11" s="216"/>
      <c r="H11" s="51" t="s">
        <v>2242</v>
      </c>
      <c r="I11" s="173"/>
      <c r="J11" s="143"/>
      <c r="K11" s="147"/>
      <c r="L11" s="143"/>
    </row>
    <row r="12" spans="1:12">
      <c r="A12" s="219"/>
      <c r="B12" s="185"/>
      <c r="C12" s="185"/>
      <c r="D12" s="147"/>
      <c r="E12" s="147"/>
      <c r="F12" s="147"/>
      <c r="G12" s="187" t="s">
        <v>168</v>
      </c>
      <c r="H12" s="146" t="s">
        <v>47</v>
      </c>
      <c r="I12" s="169">
        <v>4720580</v>
      </c>
      <c r="J12" s="142">
        <v>10000000</v>
      </c>
      <c r="K12" s="150">
        <v>5424247</v>
      </c>
      <c r="L12" s="143">
        <v>7260000</v>
      </c>
    </row>
    <row r="13" spans="1:12">
      <c r="A13" s="219"/>
      <c r="B13" s="185"/>
      <c r="C13" s="185"/>
      <c r="D13" s="147"/>
      <c r="E13" s="147"/>
      <c r="F13" s="147"/>
      <c r="G13" s="187" t="s">
        <v>2681</v>
      </c>
      <c r="H13" s="146" t="s">
        <v>189</v>
      </c>
      <c r="I13" s="169">
        <v>0</v>
      </c>
      <c r="J13" s="142">
        <v>4000000</v>
      </c>
      <c r="K13" s="150">
        <v>0</v>
      </c>
      <c r="L13" s="143">
        <v>5060000</v>
      </c>
    </row>
    <row r="14" spans="1:12">
      <c r="A14" s="221"/>
      <c r="B14" s="189"/>
      <c r="C14" s="189"/>
      <c r="D14" s="147"/>
      <c r="E14" s="147"/>
      <c r="F14" s="147"/>
      <c r="G14" s="187" t="s">
        <v>169</v>
      </c>
      <c r="H14" s="146" t="s">
        <v>51</v>
      </c>
      <c r="I14" s="169">
        <v>0</v>
      </c>
      <c r="J14" s="142">
        <v>20000</v>
      </c>
      <c r="K14" s="150">
        <v>0</v>
      </c>
      <c r="L14" s="143">
        <v>20000</v>
      </c>
    </row>
    <row r="15" spans="1:12" ht="24">
      <c r="A15" s="219"/>
      <c r="B15" s="185"/>
      <c r="C15" s="185"/>
      <c r="D15" s="147"/>
      <c r="E15" s="147"/>
      <c r="F15" s="147"/>
      <c r="G15" s="187" t="s">
        <v>170</v>
      </c>
      <c r="H15" s="146" t="s">
        <v>140</v>
      </c>
      <c r="I15" s="169">
        <v>20450</v>
      </c>
      <c r="J15" s="142">
        <v>100000</v>
      </c>
      <c r="K15" s="150">
        <v>12225</v>
      </c>
      <c r="L15" s="143">
        <v>50000</v>
      </c>
    </row>
    <row r="16" spans="1:12" ht="24">
      <c r="A16" s="219"/>
      <c r="B16" s="185"/>
      <c r="C16" s="185"/>
      <c r="D16" s="147"/>
      <c r="E16" s="147"/>
      <c r="F16" s="147"/>
      <c r="G16" s="187" t="s">
        <v>171</v>
      </c>
      <c r="H16" s="146" t="s">
        <v>172</v>
      </c>
      <c r="I16" s="169">
        <v>0</v>
      </c>
      <c r="J16" s="142">
        <v>50000</v>
      </c>
      <c r="K16" s="150">
        <v>0</v>
      </c>
      <c r="L16" s="143">
        <v>90000</v>
      </c>
    </row>
    <row r="17" spans="1:12">
      <c r="A17" s="190"/>
      <c r="B17" s="142"/>
      <c r="C17" s="142"/>
      <c r="D17" s="142"/>
      <c r="E17" s="142"/>
      <c r="F17" s="150"/>
      <c r="G17" s="187" t="s">
        <v>173</v>
      </c>
      <c r="H17" s="146" t="s">
        <v>61</v>
      </c>
      <c r="I17" s="169">
        <v>314</v>
      </c>
      <c r="J17" s="142">
        <v>10000</v>
      </c>
      <c r="K17" s="150">
        <v>2784</v>
      </c>
      <c r="L17" s="143">
        <v>10000</v>
      </c>
    </row>
    <row r="18" spans="1:12">
      <c r="A18" s="190"/>
      <c r="B18" s="142"/>
      <c r="C18" s="142"/>
      <c r="D18" s="142"/>
      <c r="E18" s="142"/>
      <c r="F18" s="150"/>
      <c r="G18" s="187" t="s">
        <v>174</v>
      </c>
      <c r="H18" s="146" t="s">
        <v>63</v>
      </c>
      <c r="I18" s="169">
        <v>11850</v>
      </c>
      <c r="J18" s="142">
        <v>50000</v>
      </c>
      <c r="K18" s="150">
        <v>15065</v>
      </c>
      <c r="L18" s="143">
        <v>0</v>
      </c>
    </row>
    <row r="19" spans="1:12">
      <c r="A19" s="152"/>
      <c r="B19" s="153"/>
      <c r="C19" s="153"/>
      <c r="D19" s="147"/>
      <c r="E19" s="142"/>
      <c r="F19" s="147"/>
      <c r="G19" s="187" t="s">
        <v>175</v>
      </c>
      <c r="H19" s="146" t="s">
        <v>67</v>
      </c>
      <c r="I19" s="169">
        <v>380</v>
      </c>
      <c r="J19" s="142">
        <v>20000</v>
      </c>
      <c r="K19" s="150">
        <v>4125</v>
      </c>
      <c r="L19" s="143">
        <v>50000</v>
      </c>
    </row>
    <row r="20" spans="1:12">
      <c r="A20" s="152"/>
      <c r="B20" s="153"/>
      <c r="C20" s="153"/>
      <c r="D20" s="147"/>
      <c r="E20" s="142"/>
      <c r="F20" s="147"/>
      <c r="G20" s="187" t="s">
        <v>176</v>
      </c>
      <c r="H20" s="146" t="s">
        <v>82</v>
      </c>
      <c r="I20" s="169">
        <v>1640</v>
      </c>
      <c r="J20" s="142">
        <v>100000</v>
      </c>
      <c r="K20" s="150">
        <v>58112</v>
      </c>
      <c r="L20" s="143">
        <v>100000</v>
      </c>
    </row>
    <row r="21" spans="1:12">
      <c r="A21" s="191"/>
      <c r="B21" s="39"/>
      <c r="C21" s="39"/>
      <c r="D21" s="39"/>
      <c r="E21" s="39"/>
      <c r="F21" s="39"/>
      <c r="G21" s="187" t="s">
        <v>177</v>
      </c>
      <c r="H21" s="146" t="s">
        <v>86</v>
      </c>
      <c r="I21" s="169">
        <v>0</v>
      </c>
      <c r="J21" s="142">
        <v>50000</v>
      </c>
      <c r="K21" s="150">
        <v>0</v>
      </c>
      <c r="L21" s="143">
        <v>0</v>
      </c>
    </row>
    <row r="22" spans="1:12">
      <c r="A22" s="191"/>
      <c r="B22" s="39"/>
      <c r="C22" s="39"/>
      <c r="D22" s="39"/>
      <c r="E22" s="150"/>
      <c r="F22" s="39"/>
      <c r="G22" s="187" t="s">
        <v>178</v>
      </c>
      <c r="H22" s="146" t="s">
        <v>2683</v>
      </c>
      <c r="I22" s="169">
        <v>15250</v>
      </c>
      <c r="J22" s="142">
        <v>10000000</v>
      </c>
      <c r="K22" s="150">
        <v>3594274</v>
      </c>
      <c r="L22" s="143">
        <v>4000000</v>
      </c>
    </row>
    <row r="23" spans="1:12">
      <c r="A23" s="191"/>
      <c r="B23" s="39"/>
      <c r="C23" s="39"/>
      <c r="D23" s="39"/>
      <c r="E23" s="39"/>
      <c r="F23" s="39"/>
      <c r="G23" s="187" t="s">
        <v>179</v>
      </c>
      <c r="H23" s="146" t="s">
        <v>180</v>
      </c>
      <c r="I23" s="169">
        <v>0</v>
      </c>
      <c r="J23" s="142">
        <v>200000</v>
      </c>
      <c r="K23" s="150">
        <v>135268</v>
      </c>
      <c r="L23" s="143">
        <v>200000</v>
      </c>
    </row>
    <row r="24" spans="1:12" ht="13.15" customHeight="1">
      <c r="A24" s="191"/>
      <c r="B24" s="39"/>
      <c r="C24" s="39"/>
      <c r="D24" s="39"/>
      <c r="E24" s="39"/>
      <c r="F24" s="39"/>
      <c r="G24" s="187" t="s">
        <v>181</v>
      </c>
      <c r="H24" s="146" t="s">
        <v>182</v>
      </c>
      <c r="I24" s="169">
        <v>10207939</v>
      </c>
      <c r="J24" s="142">
        <v>10000000</v>
      </c>
      <c r="K24" s="150">
        <v>2656169</v>
      </c>
      <c r="L24" s="143">
        <v>5000000</v>
      </c>
    </row>
    <row r="25" spans="1:12">
      <c r="A25" s="191"/>
      <c r="B25" s="154"/>
      <c r="C25" s="154"/>
      <c r="D25" s="154"/>
      <c r="E25" s="154"/>
      <c r="F25" s="39"/>
      <c r="G25" s="187" t="s">
        <v>183</v>
      </c>
      <c r="H25" s="146" t="s">
        <v>184</v>
      </c>
      <c r="I25" s="169">
        <v>0</v>
      </c>
      <c r="J25" s="142">
        <v>200000</v>
      </c>
      <c r="K25" s="150">
        <v>0</v>
      </c>
      <c r="L25" s="143">
        <v>0</v>
      </c>
    </row>
    <row r="26" spans="1:12">
      <c r="A26" s="191"/>
      <c r="B26" s="39"/>
      <c r="C26" s="39"/>
      <c r="D26" s="39"/>
      <c r="E26" s="39"/>
      <c r="F26" s="39"/>
      <c r="G26" s="187" t="s">
        <v>185</v>
      </c>
      <c r="H26" s="146" t="s">
        <v>186</v>
      </c>
      <c r="I26" s="169">
        <v>9800</v>
      </c>
      <c r="J26" s="142">
        <v>100000</v>
      </c>
      <c r="K26" s="150">
        <v>0</v>
      </c>
      <c r="L26" s="143">
        <v>0</v>
      </c>
    </row>
    <row r="27" spans="1:12" ht="24">
      <c r="A27" s="191"/>
      <c r="B27" s="39"/>
      <c r="C27" s="39"/>
      <c r="D27" s="39"/>
      <c r="E27" s="39"/>
      <c r="F27" s="39"/>
      <c r="G27" s="187" t="s">
        <v>187</v>
      </c>
      <c r="H27" s="146" t="s">
        <v>458</v>
      </c>
      <c r="I27" s="169">
        <v>6936032</v>
      </c>
      <c r="J27" s="142">
        <v>10000000</v>
      </c>
      <c r="K27" s="150">
        <v>135866</v>
      </c>
      <c r="L27" s="143">
        <v>200000</v>
      </c>
    </row>
    <row r="28" spans="1:12" ht="24">
      <c r="A28" s="191"/>
      <c r="B28" s="39"/>
      <c r="C28" s="39"/>
      <c r="D28" s="39"/>
      <c r="E28" s="39"/>
      <c r="F28" s="39"/>
      <c r="G28" s="187" t="s">
        <v>188</v>
      </c>
      <c r="H28" s="146" t="s">
        <v>2848</v>
      </c>
      <c r="I28" s="169">
        <v>0</v>
      </c>
      <c r="J28" s="142">
        <v>50000</v>
      </c>
      <c r="K28" s="150">
        <v>0</v>
      </c>
      <c r="L28" s="143">
        <v>0</v>
      </c>
    </row>
    <row r="29" spans="1:12">
      <c r="A29" s="191"/>
      <c r="B29" s="39"/>
      <c r="C29" s="39"/>
      <c r="D29" s="154"/>
      <c r="E29" s="154"/>
      <c r="F29" s="155"/>
      <c r="G29" s="198" t="s">
        <v>2826</v>
      </c>
      <c r="H29" s="146" t="s">
        <v>2682</v>
      </c>
      <c r="I29" s="169">
        <v>0</v>
      </c>
      <c r="J29" s="142">
        <v>0</v>
      </c>
      <c r="K29" s="150">
        <v>0</v>
      </c>
      <c r="L29" s="143">
        <v>2000000</v>
      </c>
    </row>
    <row r="30" spans="1:12">
      <c r="A30" s="191"/>
      <c r="B30" s="39"/>
      <c r="C30" s="39"/>
      <c r="D30" s="154"/>
      <c r="E30" s="154"/>
      <c r="F30" s="155"/>
      <c r="G30" s="198"/>
      <c r="H30" s="146" t="s">
        <v>2828</v>
      </c>
      <c r="I30" s="169">
        <v>0</v>
      </c>
      <c r="J30" s="142">
        <v>0</v>
      </c>
      <c r="K30" s="150">
        <v>0</v>
      </c>
      <c r="L30" s="143">
        <v>50000</v>
      </c>
    </row>
    <row r="31" spans="1:12">
      <c r="A31" s="191"/>
      <c r="B31" s="39"/>
      <c r="C31" s="39"/>
      <c r="D31" s="39"/>
      <c r="E31" s="39"/>
      <c r="F31" s="39"/>
      <c r="G31" s="192" t="s">
        <v>115</v>
      </c>
      <c r="H31" s="116" t="s">
        <v>116</v>
      </c>
      <c r="I31" s="174">
        <f>SUM(I12:I30)</f>
        <v>21924235</v>
      </c>
      <c r="J31" s="149">
        <f>SUM(J12:J30)</f>
        <v>44950000</v>
      </c>
      <c r="K31" s="149">
        <f>SUM(K12:K30)</f>
        <v>12038135</v>
      </c>
      <c r="L31" s="149">
        <f>SUM(L12:L30)</f>
        <v>24090000</v>
      </c>
    </row>
    <row r="32" spans="1:12">
      <c r="A32" s="191"/>
      <c r="B32" s="39"/>
      <c r="C32" s="39"/>
      <c r="D32" s="39"/>
      <c r="E32" s="39"/>
      <c r="F32" s="39"/>
      <c r="G32" s="222"/>
      <c r="H32" s="146"/>
      <c r="I32" s="169"/>
      <c r="J32" s="142"/>
      <c r="K32" s="150"/>
      <c r="L32" s="47"/>
    </row>
    <row r="33" spans="1:13">
      <c r="A33" s="191"/>
      <c r="B33" s="39"/>
      <c r="C33" s="39"/>
      <c r="D33" s="39"/>
      <c r="E33" s="39"/>
      <c r="F33" s="39"/>
      <c r="G33" s="222"/>
      <c r="H33" s="146"/>
      <c r="I33" s="169"/>
      <c r="J33" s="142"/>
      <c r="K33" s="150"/>
      <c r="L33" s="47"/>
    </row>
    <row r="34" spans="1:13" ht="15" customHeight="1">
      <c r="A34" s="191"/>
      <c r="B34" s="39"/>
      <c r="C34" s="39"/>
      <c r="D34" s="39"/>
      <c r="E34" s="39"/>
      <c r="F34" s="39"/>
      <c r="G34" s="222"/>
      <c r="H34" s="146"/>
      <c r="I34" s="169"/>
      <c r="J34" s="142"/>
      <c r="K34" s="150"/>
      <c r="L34" s="47"/>
    </row>
    <row r="35" spans="1:13" ht="15" customHeight="1">
      <c r="A35" s="191"/>
      <c r="B35" s="39"/>
      <c r="C35" s="39"/>
      <c r="D35" s="39"/>
      <c r="E35" s="39"/>
      <c r="F35" s="39"/>
      <c r="G35" s="222"/>
      <c r="H35" s="146"/>
      <c r="I35" s="169"/>
      <c r="J35" s="142"/>
      <c r="K35" s="150"/>
      <c r="L35" s="47"/>
    </row>
    <row r="36" spans="1:13" ht="15" customHeight="1">
      <c r="A36" s="191"/>
      <c r="B36" s="39"/>
      <c r="C36" s="39"/>
      <c r="D36" s="39"/>
      <c r="E36" s="39"/>
      <c r="F36" s="39"/>
      <c r="G36" s="222"/>
      <c r="H36" s="146"/>
      <c r="I36" s="169"/>
      <c r="J36" s="142"/>
      <c r="K36" s="150"/>
      <c r="L36" s="47"/>
    </row>
    <row r="37" spans="1:13" ht="15" customHeight="1">
      <c r="A37" s="191"/>
      <c r="B37" s="39"/>
      <c r="C37" s="39"/>
      <c r="D37" s="39"/>
      <c r="E37" s="39"/>
      <c r="F37" s="39"/>
      <c r="G37" s="222"/>
      <c r="H37" s="146"/>
      <c r="I37" s="169"/>
      <c r="J37" s="142"/>
      <c r="K37" s="150"/>
      <c r="L37" s="47"/>
    </row>
    <row r="38" spans="1:13" ht="15" customHeight="1">
      <c r="A38" s="191"/>
      <c r="B38" s="39"/>
      <c r="C38" s="39"/>
      <c r="D38" s="39"/>
      <c r="E38" s="39"/>
      <c r="F38" s="39"/>
      <c r="G38" s="222"/>
      <c r="H38" s="146"/>
      <c r="I38" s="169"/>
      <c r="J38" s="142"/>
      <c r="K38" s="150"/>
      <c r="L38" s="47"/>
    </row>
    <row r="39" spans="1:13" ht="15" customHeight="1">
      <c r="A39" s="191"/>
      <c r="B39" s="39"/>
      <c r="C39" s="39"/>
      <c r="D39" s="39"/>
      <c r="E39" s="39"/>
      <c r="F39" s="39"/>
      <c r="G39" s="222"/>
      <c r="H39" s="146"/>
      <c r="I39" s="169"/>
      <c r="J39" s="142"/>
      <c r="K39" s="150"/>
      <c r="L39" s="47"/>
    </row>
    <row r="40" spans="1:13" ht="15" customHeight="1">
      <c r="A40" s="191"/>
      <c r="B40" s="39"/>
      <c r="C40" s="39"/>
      <c r="D40" s="39"/>
      <c r="E40" s="39"/>
      <c r="F40" s="39"/>
      <c r="G40" s="222"/>
      <c r="H40" s="146"/>
      <c r="I40" s="169"/>
      <c r="J40" s="142"/>
      <c r="K40" s="150"/>
      <c r="L40" s="47"/>
    </row>
    <row r="41" spans="1:13" ht="15" customHeight="1">
      <c r="A41" s="191"/>
      <c r="B41" s="39"/>
      <c r="C41" s="39"/>
      <c r="D41" s="39"/>
      <c r="E41" s="39"/>
      <c r="F41" s="39"/>
      <c r="G41" s="222"/>
      <c r="H41" s="146"/>
      <c r="I41" s="169"/>
      <c r="J41" s="142"/>
      <c r="K41" s="150"/>
      <c r="L41" s="47"/>
    </row>
    <row r="42" spans="1:13" ht="15.6" customHeight="1">
      <c r="A42" s="191"/>
      <c r="B42" s="39"/>
      <c r="C42" s="39"/>
      <c r="D42" s="39"/>
      <c r="E42" s="39"/>
      <c r="F42" s="39"/>
      <c r="G42" s="222"/>
      <c r="H42" s="146"/>
      <c r="I42" s="169"/>
      <c r="J42" s="142"/>
      <c r="K42" s="150"/>
      <c r="L42" s="47"/>
    </row>
    <row r="43" spans="1:13" ht="15" customHeight="1">
      <c r="A43" s="191"/>
      <c r="B43" s="39"/>
      <c r="C43" s="39"/>
      <c r="D43" s="39"/>
      <c r="E43" s="39"/>
      <c r="F43" s="39"/>
      <c r="G43" s="222"/>
      <c r="H43" s="146"/>
      <c r="I43" s="169"/>
      <c r="J43" s="142"/>
      <c r="K43" s="150"/>
      <c r="L43" s="47"/>
    </row>
    <row r="44" spans="1:13" ht="14.45" customHeight="1">
      <c r="A44" s="191"/>
      <c r="B44" s="39"/>
      <c r="C44" s="39"/>
      <c r="D44" s="39"/>
      <c r="E44" s="39"/>
      <c r="F44" s="39"/>
      <c r="G44" s="191"/>
      <c r="H44" s="39"/>
      <c r="I44" s="205"/>
      <c r="J44" s="39"/>
      <c r="K44" s="451"/>
      <c r="L44" s="19"/>
    </row>
    <row r="45" spans="1:13" ht="15" customHeight="1">
      <c r="A45" s="191"/>
      <c r="B45" s="39"/>
      <c r="C45" s="39"/>
      <c r="D45" s="39"/>
      <c r="E45" s="39"/>
      <c r="F45" s="39"/>
      <c r="G45" s="583"/>
      <c r="H45" s="584" t="s">
        <v>117</v>
      </c>
      <c r="I45" s="585">
        <f>I10+I31</f>
        <v>21946077</v>
      </c>
      <c r="J45" s="585">
        <f>J10+J31</f>
        <v>45070000</v>
      </c>
      <c r="K45" s="585">
        <f>K10+K31</f>
        <v>12056891</v>
      </c>
      <c r="L45" s="585">
        <f>L10+L31</f>
        <v>24090000</v>
      </c>
    </row>
    <row r="46" spans="1:13" ht="15" customHeight="1">
      <c r="A46" s="193"/>
      <c r="B46" s="119" t="s">
        <v>2241</v>
      </c>
      <c r="C46" s="119">
        <v>0</v>
      </c>
      <c r="D46" s="179">
        <f>SUM(D6:D20)</f>
        <v>0</v>
      </c>
      <c r="E46" s="179">
        <f>SUM(E6:E20)</f>
        <v>0</v>
      </c>
      <c r="F46" s="582">
        <f>SUM(F6:F20)</f>
        <v>0</v>
      </c>
      <c r="G46" s="48" t="s">
        <v>2240</v>
      </c>
      <c r="H46" s="58"/>
      <c r="I46" s="207"/>
      <c r="J46" s="46"/>
      <c r="K46" s="473"/>
      <c r="L46" s="62"/>
    </row>
    <row r="47" spans="1:13" s="3" customFormat="1" ht="225" customHeight="1">
      <c r="A47" s="4"/>
      <c r="F47" s="64"/>
      <c r="G47" s="59"/>
      <c r="H47" s="60"/>
      <c r="I47" s="208"/>
      <c r="J47" s="61"/>
      <c r="K47" s="459"/>
      <c r="L47" s="62"/>
      <c r="M47" s="49"/>
    </row>
    <row r="48" spans="1:13" s="3" customFormat="1" ht="15" customHeight="1">
      <c r="A48" s="4"/>
      <c r="G48" s="63"/>
      <c r="I48" s="209"/>
      <c r="K48" s="450"/>
    </row>
    <row r="49" spans="1:12" s="3" customFormat="1">
      <c r="A49" s="4"/>
      <c r="G49" s="4"/>
      <c r="H49" s="64"/>
      <c r="I49" s="210"/>
      <c r="J49" s="64"/>
      <c r="K49" s="460"/>
      <c r="L49" s="64"/>
    </row>
    <row r="50" spans="1:12" s="3" customFormat="1">
      <c r="A50" s="4"/>
      <c r="G50" s="65"/>
      <c r="H50" s="60"/>
      <c r="I50" s="208"/>
      <c r="J50" s="66"/>
      <c r="K50" s="56"/>
      <c r="L50" s="66"/>
    </row>
    <row r="51" spans="1:12" s="3" customFormat="1">
      <c r="A51" s="4"/>
      <c r="G51" s="65"/>
      <c r="H51" s="60"/>
      <c r="I51" s="208"/>
      <c r="J51" s="66"/>
      <c r="K51" s="56"/>
      <c r="L51" s="66"/>
    </row>
    <row r="52" spans="1:12" s="3" customFormat="1">
      <c r="A52" s="4"/>
      <c r="G52" s="65"/>
      <c r="H52" s="60"/>
      <c r="I52" s="208"/>
      <c r="J52" s="66"/>
      <c r="K52" s="56"/>
      <c r="L52" s="66"/>
    </row>
    <row r="53" spans="1:12" s="3" customFormat="1">
      <c r="A53" s="4"/>
      <c r="G53" s="67"/>
      <c r="H53" s="60"/>
      <c r="I53" s="208"/>
      <c r="J53" s="66"/>
      <c r="K53" s="56"/>
      <c r="L53" s="66"/>
    </row>
    <row r="54" spans="1:12" s="3" customFormat="1">
      <c r="A54" s="4"/>
      <c r="G54" s="67"/>
      <c r="H54" s="60"/>
      <c r="I54" s="208"/>
      <c r="J54" s="66"/>
      <c r="K54" s="56"/>
      <c r="L54" s="66"/>
    </row>
    <row r="55" spans="1:12" s="3" customFormat="1">
      <c r="A55" s="4"/>
      <c r="G55" s="67"/>
      <c r="H55" s="60"/>
      <c r="I55" s="208"/>
      <c r="J55" s="66"/>
      <c r="K55" s="56"/>
      <c r="L55" s="68"/>
    </row>
    <row r="56" spans="1:12" s="3" customFormat="1">
      <c r="A56" s="4"/>
      <c r="G56" s="20"/>
      <c r="H56" s="21"/>
      <c r="I56" s="208"/>
      <c r="J56" s="55"/>
      <c r="K56" s="459"/>
      <c r="L56" s="55"/>
    </row>
    <row r="57" spans="1:12" s="3" customFormat="1">
      <c r="A57" s="4"/>
      <c r="G57" s="20"/>
      <c r="H57" s="21"/>
      <c r="I57" s="208"/>
      <c r="J57" s="55"/>
      <c r="K57" s="459"/>
      <c r="L57" s="55"/>
    </row>
    <row r="58" spans="1:12" s="3" customFormat="1">
      <c r="A58" s="4"/>
      <c r="G58" s="20"/>
      <c r="H58" s="21"/>
      <c r="I58" s="208"/>
      <c r="J58" s="55"/>
      <c r="K58" s="459"/>
      <c r="L58" s="55"/>
    </row>
    <row r="59" spans="1:12" s="3" customFormat="1">
      <c r="A59" s="4"/>
      <c r="F59" s="49"/>
      <c r="G59" s="67"/>
      <c r="H59" s="74"/>
      <c r="I59" s="211"/>
      <c r="J59" s="69"/>
      <c r="K59" s="69"/>
      <c r="L59" s="69"/>
    </row>
    <row r="60" spans="1:12" s="3" customFormat="1">
      <c r="A60" s="4"/>
      <c r="G60" s="67"/>
      <c r="H60" s="74"/>
      <c r="I60" s="211"/>
      <c r="J60" s="69"/>
      <c r="K60" s="69"/>
      <c r="L60" s="69"/>
    </row>
    <row r="61" spans="1:12" s="3" customFormat="1">
      <c r="A61" s="4"/>
      <c r="G61" s="4"/>
      <c r="I61" s="209"/>
      <c r="K61" s="450"/>
    </row>
    <row r="62" spans="1:12" s="3" customFormat="1">
      <c r="A62" s="4"/>
      <c r="G62" s="4"/>
      <c r="I62" s="209"/>
      <c r="K62" s="450"/>
    </row>
    <row r="63" spans="1:12" s="3" customFormat="1">
      <c r="A63" s="4"/>
      <c r="G63" s="4"/>
      <c r="I63" s="209"/>
      <c r="K63" s="450"/>
    </row>
    <row r="64" spans="1:12" s="3" customFormat="1">
      <c r="A64" s="4"/>
      <c r="G64" s="4"/>
      <c r="I64" s="209"/>
      <c r="K64" s="450"/>
    </row>
    <row r="65" spans="1:11" s="3" customFormat="1">
      <c r="A65" s="4"/>
      <c r="G65" s="4"/>
      <c r="I65" s="209"/>
      <c r="K65" s="450"/>
    </row>
    <row r="66" spans="1:11" s="3" customFormat="1">
      <c r="A66" s="4"/>
      <c r="G66" s="4"/>
      <c r="I66" s="209"/>
      <c r="K66" s="450"/>
    </row>
    <row r="67" spans="1:11" s="3" customFormat="1">
      <c r="A67" s="4"/>
      <c r="G67" s="4"/>
      <c r="I67" s="209"/>
      <c r="K67" s="450"/>
    </row>
    <row r="68" spans="1:11" s="3" customFormat="1">
      <c r="A68" s="4"/>
      <c r="G68" s="4"/>
      <c r="I68" s="209"/>
      <c r="K68" s="450"/>
    </row>
    <row r="69" spans="1:11" s="3" customFormat="1">
      <c r="A69" s="4"/>
      <c r="G69" s="4"/>
      <c r="I69" s="209"/>
      <c r="K69" s="450"/>
    </row>
    <row r="70" spans="1:11" s="3" customFormat="1">
      <c r="A70" s="4"/>
      <c r="G70" s="4"/>
      <c r="I70" s="209"/>
      <c r="K70" s="450"/>
    </row>
    <row r="71" spans="1:11" s="3" customFormat="1">
      <c r="A71" s="4"/>
      <c r="G71" s="4"/>
      <c r="I71" s="209"/>
      <c r="K71" s="450"/>
    </row>
    <row r="72" spans="1:11" s="3" customFormat="1">
      <c r="A72" s="4"/>
      <c r="G72" s="4"/>
      <c r="I72" s="209"/>
      <c r="K72" s="450"/>
    </row>
    <row r="73" spans="1:11" s="3" customFormat="1">
      <c r="A73" s="4"/>
      <c r="G73" s="4"/>
      <c r="I73" s="209"/>
      <c r="K73" s="450"/>
    </row>
    <row r="74" spans="1:11" s="3" customFormat="1">
      <c r="A74" s="4"/>
      <c r="G74" s="4"/>
      <c r="I74" s="209"/>
      <c r="K74" s="450"/>
    </row>
    <row r="75" spans="1:11" s="3" customFormat="1">
      <c r="A75" s="4"/>
      <c r="G75" s="4"/>
      <c r="I75" s="209"/>
      <c r="K75" s="450"/>
    </row>
    <row r="76" spans="1:11" s="3" customFormat="1">
      <c r="A76" s="4"/>
      <c r="G76" s="4"/>
      <c r="I76" s="209"/>
      <c r="K76" s="450"/>
    </row>
    <row r="77" spans="1:11" s="3" customFormat="1">
      <c r="A77" s="4"/>
      <c r="G77" s="4"/>
      <c r="I77" s="209"/>
      <c r="K77" s="450"/>
    </row>
    <row r="78" spans="1:11" s="3" customFormat="1">
      <c r="A78" s="4"/>
      <c r="G78" s="4"/>
      <c r="I78" s="209"/>
      <c r="K78" s="450"/>
    </row>
    <row r="79" spans="1:11" s="3" customFormat="1">
      <c r="A79" s="4"/>
      <c r="G79" s="4"/>
      <c r="I79" s="209"/>
      <c r="K79" s="450"/>
    </row>
    <row r="80" spans="1:11" s="3" customFormat="1">
      <c r="A80" s="4"/>
      <c r="G80" s="4"/>
      <c r="I80" s="209"/>
      <c r="K80" s="450"/>
    </row>
    <row r="81" spans="1:12" s="3" customFormat="1">
      <c r="A81" s="4"/>
      <c r="G81" s="4"/>
      <c r="I81" s="209"/>
      <c r="K81" s="450"/>
    </row>
    <row r="82" spans="1:12" s="3" customFormat="1">
      <c r="A82" s="4"/>
      <c r="G82" s="4"/>
      <c r="I82" s="209"/>
      <c r="K82" s="450"/>
    </row>
    <row r="83" spans="1:12" s="3" customFormat="1">
      <c r="A83" s="4"/>
      <c r="G83" s="4"/>
      <c r="I83" s="209"/>
      <c r="K83" s="450"/>
    </row>
    <row r="84" spans="1:12" s="3" customFormat="1">
      <c r="A84" s="4"/>
      <c r="G84" s="4"/>
      <c r="I84" s="209"/>
      <c r="K84" s="450"/>
    </row>
    <row r="85" spans="1:12" s="3" customFormat="1">
      <c r="A85" s="4"/>
      <c r="G85" s="4"/>
      <c r="I85" s="209"/>
      <c r="K85" s="450"/>
    </row>
    <row r="86" spans="1:12" s="3" customFormat="1">
      <c r="A86" s="4"/>
      <c r="G86" s="4"/>
      <c r="I86" s="209"/>
      <c r="K86" s="450"/>
    </row>
    <row r="87" spans="1:12" s="3" customFormat="1">
      <c r="A87" s="4"/>
      <c r="G87" s="4"/>
      <c r="I87" s="209"/>
      <c r="K87" s="450"/>
    </row>
    <row r="88" spans="1:12" s="3" customFormat="1">
      <c r="A88" s="4"/>
      <c r="G88" s="4"/>
      <c r="I88" s="209"/>
      <c r="K88" s="450"/>
    </row>
    <row r="89" spans="1:12" s="3" customFormat="1">
      <c r="A89" s="4"/>
      <c r="G89" s="4"/>
      <c r="I89" s="209"/>
      <c r="K89" s="450"/>
    </row>
    <row r="90" spans="1:12" s="3" customFormat="1">
      <c r="A90" s="4"/>
      <c r="G90" s="4"/>
      <c r="I90" s="209"/>
      <c r="K90" s="450"/>
    </row>
    <row r="91" spans="1:12" s="3" customFormat="1">
      <c r="A91" s="4"/>
      <c r="G91" s="4"/>
      <c r="I91" s="209"/>
      <c r="K91" s="450"/>
    </row>
    <row r="92" spans="1:12" s="3" customFormat="1">
      <c r="A92" s="4"/>
      <c r="G92" s="4"/>
      <c r="I92" s="209"/>
      <c r="K92" s="450"/>
    </row>
    <row r="93" spans="1:12" s="3" customFormat="1">
      <c r="A93" s="4"/>
      <c r="G93" s="4"/>
      <c r="I93" s="209"/>
      <c r="K93" s="450"/>
    </row>
    <row r="94" spans="1:12" s="3" customFormat="1">
      <c r="A94" s="4"/>
      <c r="G94" s="4"/>
      <c r="H94" s="74"/>
      <c r="I94" s="211"/>
      <c r="J94" s="69"/>
      <c r="K94" s="69"/>
      <c r="L94" s="69"/>
    </row>
    <row r="95" spans="1:12" s="3" customFormat="1">
      <c r="A95" s="73"/>
      <c r="B95" s="22" t="s">
        <v>2241</v>
      </c>
      <c r="C95" s="22"/>
      <c r="D95" s="70"/>
      <c r="E95" s="70"/>
      <c r="F95" s="71"/>
      <c r="G95" s="72"/>
      <c r="I95" s="209"/>
      <c r="K95" s="450"/>
    </row>
    <row r="96" spans="1:12" s="3" customFormat="1">
      <c r="A96" s="4"/>
      <c r="G96" s="4"/>
      <c r="I96" s="209"/>
      <c r="K96" s="450"/>
    </row>
    <row r="97" spans="1:11" s="3" customFormat="1">
      <c r="A97" s="4"/>
      <c r="G97" s="4"/>
      <c r="I97" s="209"/>
      <c r="K97" s="450"/>
    </row>
    <row r="98" spans="1:11" s="3" customFormat="1">
      <c r="A98" s="4"/>
      <c r="G98" s="4"/>
      <c r="I98" s="209"/>
      <c r="K98" s="450"/>
    </row>
    <row r="99" spans="1:11" s="3" customFormat="1">
      <c r="A99" s="4"/>
      <c r="G99" s="4"/>
      <c r="I99" s="209"/>
      <c r="K99" s="450"/>
    </row>
    <row r="100" spans="1:11" s="3" customFormat="1">
      <c r="A100" s="4"/>
      <c r="G100" s="4"/>
      <c r="I100" s="209"/>
      <c r="K100" s="450"/>
    </row>
    <row r="101" spans="1:11" s="3" customFormat="1">
      <c r="A101" s="4"/>
      <c r="G101" s="4"/>
      <c r="I101" s="209"/>
      <c r="K101" s="450"/>
    </row>
    <row r="102" spans="1:11" s="3" customFormat="1">
      <c r="A102" s="4"/>
      <c r="G102" s="4"/>
      <c r="I102" s="209"/>
      <c r="K102" s="450"/>
    </row>
    <row r="103" spans="1:11" s="3" customFormat="1">
      <c r="A103" s="4"/>
      <c r="G103" s="4"/>
      <c r="I103" s="209"/>
      <c r="K103" s="450"/>
    </row>
    <row r="104" spans="1:11" s="3" customFormat="1">
      <c r="A104" s="4"/>
      <c r="G104" s="4"/>
      <c r="I104" s="209"/>
      <c r="K104" s="450"/>
    </row>
    <row r="105" spans="1:11" s="3" customFormat="1">
      <c r="A105" s="4"/>
      <c r="G105" s="4"/>
      <c r="I105" s="209"/>
      <c r="K105" s="450"/>
    </row>
    <row r="106" spans="1:11" s="3" customFormat="1">
      <c r="A106" s="4"/>
      <c r="G106" s="4"/>
      <c r="I106" s="209"/>
      <c r="K106" s="450"/>
    </row>
    <row r="107" spans="1:11" s="3" customFormat="1">
      <c r="A107" s="4"/>
      <c r="G107" s="4"/>
      <c r="I107" s="209"/>
      <c r="K107" s="450"/>
    </row>
    <row r="108" spans="1:11" s="3" customFormat="1">
      <c r="A108" s="4"/>
      <c r="G108" s="4"/>
      <c r="I108" s="209"/>
      <c r="K108" s="450"/>
    </row>
    <row r="109" spans="1:11" s="3" customFormat="1">
      <c r="A109" s="4"/>
      <c r="G109" s="4"/>
      <c r="I109" s="209"/>
      <c r="K109" s="450"/>
    </row>
    <row r="110" spans="1:11" s="3" customFormat="1">
      <c r="A110" s="4"/>
      <c r="G110" s="4"/>
      <c r="I110" s="209"/>
      <c r="K110" s="450"/>
    </row>
    <row r="111" spans="1:11" s="3" customFormat="1">
      <c r="A111" s="4"/>
      <c r="G111" s="4"/>
      <c r="I111" s="209"/>
      <c r="K111" s="450"/>
    </row>
    <row r="112" spans="1:11" s="3" customFormat="1">
      <c r="A112" s="4"/>
      <c r="G112" s="4"/>
      <c r="I112" s="209"/>
      <c r="K112" s="450"/>
    </row>
    <row r="113" spans="1:11" s="3" customFormat="1">
      <c r="A113" s="4"/>
      <c r="G113" s="4"/>
      <c r="I113" s="209"/>
      <c r="K113" s="450"/>
    </row>
    <row r="114" spans="1:11" s="3" customFormat="1">
      <c r="A114" s="4"/>
      <c r="G114" s="4"/>
      <c r="I114" s="209"/>
      <c r="K114" s="450"/>
    </row>
    <row r="115" spans="1:11" s="3" customFormat="1">
      <c r="A115" s="4"/>
      <c r="G115" s="4"/>
      <c r="I115" s="209"/>
      <c r="K115" s="450"/>
    </row>
    <row r="116" spans="1:11" s="3" customFormat="1">
      <c r="A116" s="4"/>
      <c r="G116" s="4"/>
      <c r="I116" s="209"/>
      <c r="K116" s="450"/>
    </row>
    <row r="117" spans="1:11" s="3" customFormat="1">
      <c r="A117" s="4"/>
      <c r="G117" s="4"/>
      <c r="I117" s="209"/>
      <c r="K117" s="450"/>
    </row>
    <row r="118" spans="1:11" s="3" customFormat="1">
      <c r="A118" s="4"/>
      <c r="G118" s="4"/>
      <c r="I118" s="209"/>
      <c r="K118" s="450"/>
    </row>
    <row r="119" spans="1:11" s="3" customFormat="1">
      <c r="A119" s="4"/>
      <c r="G119" s="4"/>
      <c r="I119" s="209"/>
      <c r="K119" s="450"/>
    </row>
    <row r="120" spans="1:11" s="3" customFormat="1">
      <c r="A120" s="4"/>
      <c r="G120" s="4"/>
      <c r="I120" s="209"/>
      <c r="K120" s="450"/>
    </row>
    <row r="121" spans="1:11" s="3" customFormat="1">
      <c r="A121" s="4"/>
      <c r="G121" s="4"/>
      <c r="I121" s="209"/>
      <c r="K121" s="450"/>
    </row>
    <row r="122" spans="1:11" s="3" customFormat="1">
      <c r="A122" s="4"/>
      <c r="G122" s="4"/>
      <c r="I122" s="209"/>
      <c r="K122" s="450"/>
    </row>
    <row r="123" spans="1:11" s="3" customFormat="1">
      <c r="A123" s="4"/>
      <c r="G123" s="4"/>
      <c r="I123" s="209"/>
      <c r="K123" s="450"/>
    </row>
    <row r="124" spans="1:11" s="3" customFormat="1">
      <c r="A124" s="4"/>
      <c r="G124" s="4"/>
      <c r="I124" s="209"/>
      <c r="K124" s="450"/>
    </row>
    <row r="125" spans="1:11" s="3" customFormat="1">
      <c r="A125" s="4"/>
      <c r="G125" s="4"/>
      <c r="I125" s="209"/>
      <c r="K125" s="450"/>
    </row>
    <row r="126" spans="1:11" s="3" customFormat="1">
      <c r="A126" s="4"/>
      <c r="G126" s="4"/>
      <c r="I126" s="209"/>
      <c r="K126" s="450"/>
    </row>
    <row r="127" spans="1:11" s="3" customFormat="1">
      <c r="A127" s="4"/>
      <c r="G127" s="4"/>
      <c r="I127" s="209"/>
      <c r="K127" s="450"/>
    </row>
    <row r="128" spans="1:11" s="3" customFormat="1">
      <c r="A128" s="4"/>
      <c r="G128" s="4"/>
      <c r="I128" s="209"/>
      <c r="K128" s="450"/>
    </row>
    <row r="129" spans="1:11" s="3" customFormat="1">
      <c r="A129" s="4"/>
      <c r="G129" s="4"/>
      <c r="I129" s="209"/>
      <c r="K129" s="450"/>
    </row>
    <row r="130" spans="1:11" s="3" customFormat="1">
      <c r="A130" s="4"/>
      <c r="G130" s="4"/>
      <c r="I130" s="209"/>
      <c r="K130" s="450"/>
    </row>
    <row r="131" spans="1:11" s="3" customFormat="1">
      <c r="A131" s="4"/>
      <c r="G131" s="4"/>
      <c r="I131" s="209"/>
      <c r="K131" s="450"/>
    </row>
    <row r="132" spans="1:11" s="3" customFormat="1">
      <c r="A132" s="4"/>
      <c r="G132" s="4"/>
      <c r="I132" s="209"/>
      <c r="K132" s="450"/>
    </row>
    <row r="133" spans="1:11" s="3" customFormat="1">
      <c r="A133" s="4"/>
      <c r="G133" s="4"/>
      <c r="I133" s="209"/>
      <c r="K133" s="450"/>
    </row>
    <row r="134" spans="1:11" s="3" customFormat="1">
      <c r="A134" s="4"/>
      <c r="G134" s="4"/>
      <c r="I134" s="209"/>
      <c r="K134" s="450"/>
    </row>
    <row r="135" spans="1:11" s="3" customFormat="1">
      <c r="A135" s="4"/>
      <c r="G135" s="4"/>
      <c r="I135" s="209"/>
      <c r="K135" s="450"/>
    </row>
    <row r="136" spans="1:11" s="3" customFormat="1">
      <c r="A136" s="4"/>
      <c r="G136" s="4"/>
      <c r="I136" s="209"/>
      <c r="K136" s="450"/>
    </row>
    <row r="137" spans="1:11" s="3" customFormat="1">
      <c r="A137" s="4"/>
      <c r="G137" s="4"/>
      <c r="I137" s="209"/>
      <c r="K137" s="450"/>
    </row>
    <row r="138" spans="1:11" s="3" customFormat="1">
      <c r="A138" s="4"/>
      <c r="G138" s="4"/>
      <c r="I138" s="209"/>
      <c r="K138" s="450"/>
    </row>
    <row r="139" spans="1:11" s="3" customFormat="1">
      <c r="A139" s="4"/>
      <c r="G139" s="4"/>
      <c r="I139" s="209"/>
      <c r="K139" s="450"/>
    </row>
    <row r="140" spans="1:11" s="3" customFormat="1">
      <c r="A140" s="4"/>
      <c r="G140" s="4"/>
      <c r="I140" s="209"/>
      <c r="K140" s="450"/>
    </row>
    <row r="141" spans="1:11" s="3" customFormat="1">
      <c r="A141" s="4"/>
      <c r="G141" s="4"/>
      <c r="I141" s="209"/>
      <c r="K141" s="450"/>
    </row>
    <row r="142" spans="1:11" s="3" customFormat="1">
      <c r="A142" s="4"/>
      <c r="G142" s="4"/>
      <c r="I142" s="209"/>
      <c r="K142" s="450"/>
    </row>
    <row r="143" spans="1:11" s="3" customFormat="1">
      <c r="A143" s="4"/>
      <c r="G143" s="4"/>
      <c r="I143" s="209"/>
      <c r="K143" s="450"/>
    </row>
    <row r="144" spans="1:11" s="3" customFormat="1">
      <c r="A144" s="4"/>
      <c r="G144" s="4"/>
      <c r="I144" s="209"/>
      <c r="K144" s="450"/>
    </row>
    <row r="145" spans="1:11" s="3" customFormat="1">
      <c r="A145" s="4"/>
      <c r="G145" s="4"/>
      <c r="I145" s="209"/>
      <c r="K145" s="450"/>
    </row>
    <row r="146" spans="1:11">
      <c r="A146" s="4"/>
      <c r="B146" s="3"/>
      <c r="C146" s="3"/>
      <c r="D146" s="3"/>
      <c r="E146" s="3"/>
      <c r="F146" s="3"/>
    </row>
  </sheetData>
  <mergeCells count="8">
    <mergeCell ref="G1:L1"/>
    <mergeCell ref="G2:L2"/>
    <mergeCell ref="A3:D3"/>
    <mergeCell ref="E3:F3"/>
    <mergeCell ref="G3:J3"/>
    <mergeCell ref="A1:F1"/>
    <mergeCell ref="A2:F2"/>
    <mergeCell ref="K3:L3"/>
  </mergeCells>
  <pageMargins left="0.78740157480314965" right="0.55118110236220474" top="0.55118110236220474" bottom="0.55118110236220474" header="0.31496062992125984" footer="0.27559055118110237"/>
  <pageSetup paperSize="9" firstPageNumber="12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9"/>
  <sheetViews>
    <sheetView topLeftCell="C76" workbookViewId="0">
      <selection activeCell="L86" sqref="L86"/>
    </sheetView>
  </sheetViews>
  <sheetFormatPr defaultRowHeight="15"/>
  <cols>
    <col min="1" max="1" width="6.28515625" style="2" customWidth="1"/>
    <col min="2" max="2" width="28" customWidth="1"/>
    <col min="3" max="3" width="13.140625" style="133" customWidth="1"/>
    <col min="4" max="4" width="13.85546875" customWidth="1"/>
    <col min="5" max="5" width="14" style="127" customWidth="1"/>
    <col min="6" max="6" width="12.7109375" customWidth="1"/>
    <col min="7" max="7" width="7.28515625" style="2" customWidth="1"/>
    <col min="8" max="8" width="32.140625" customWidth="1"/>
    <col min="9" max="9" width="13.28515625" style="224" customWidth="1"/>
    <col min="10" max="10" width="11.85546875" customWidth="1"/>
    <col min="11" max="11" width="11.140625" style="127" customWidth="1"/>
    <col min="12" max="12" width="12" customWidth="1"/>
    <col min="13" max="13" width="11.28515625" bestFit="1" customWidth="1"/>
  </cols>
  <sheetData>
    <row r="1" spans="1:14" ht="18" customHeight="1">
      <c r="A1" s="617" t="s">
        <v>0</v>
      </c>
      <c r="B1" s="617"/>
      <c r="C1" s="617"/>
      <c r="D1" s="617"/>
      <c r="E1" s="617"/>
      <c r="F1" s="617"/>
      <c r="G1" s="617" t="s">
        <v>2684</v>
      </c>
      <c r="H1" s="617"/>
      <c r="I1" s="617"/>
      <c r="J1" s="617"/>
      <c r="K1" s="617"/>
      <c r="L1" s="617"/>
    </row>
    <row r="2" spans="1:14" ht="15.6" customHeight="1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4" ht="16.149999999999999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4" ht="38.450000000000003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4" ht="28.9" customHeight="1">
      <c r="A5" s="57" t="s">
        <v>1391</v>
      </c>
      <c r="B5" s="57" t="s">
        <v>1392</v>
      </c>
      <c r="C5" s="200"/>
      <c r="D5" s="182"/>
      <c r="E5" s="182"/>
      <c r="F5" s="166"/>
      <c r="G5" s="225" t="s">
        <v>1394</v>
      </c>
      <c r="H5" s="226" t="s">
        <v>2180</v>
      </c>
      <c r="I5" s="204"/>
      <c r="J5" s="226"/>
      <c r="K5" s="226"/>
      <c r="L5" s="226"/>
    </row>
    <row r="6" spans="1:14">
      <c r="A6" s="145" t="s">
        <v>190</v>
      </c>
      <c r="B6" s="145" t="s">
        <v>191</v>
      </c>
      <c r="C6" s="250">
        <v>91608041</v>
      </c>
      <c r="D6" s="147">
        <v>1000000</v>
      </c>
      <c r="E6" s="147">
        <v>102583</v>
      </c>
      <c r="F6" s="147">
        <v>200000</v>
      </c>
      <c r="G6" s="227" t="s">
        <v>206</v>
      </c>
      <c r="H6" s="227" t="s">
        <v>33</v>
      </c>
      <c r="I6" s="169">
        <v>0</v>
      </c>
      <c r="J6" s="147">
        <v>100000</v>
      </c>
      <c r="K6" s="147">
        <v>0</v>
      </c>
      <c r="L6" s="147">
        <v>0</v>
      </c>
    </row>
    <row r="7" spans="1:14">
      <c r="A7" s="184" t="s">
        <v>192</v>
      </c>
      <c r="B7" s="185" t="s">
        <v>120</v>
      </c>
      <c r="C7" s="251">
        <v>13675561</v>
      </c>
      <c r="D7" s="147">
        <v>10000000</v>
      </c>
      <c r="E7" s="147">
        <v>269512</v>
      </c>
      <c r="F7" s="147">
        <v>400000</v>
      </c>
      <c r="G7" s="227" t="s">
        <v>207</v>
      </c>
      <c r="H7" s="227" t="s">
        <v>35</v>
      </c>
      <c r="I7" s="169">
        <v>7500</v>
      </c>
      <c r="J7" s="147">
        <v>100000</v>
      </c>
      <c r="K7" s="147">
        <v>0</v>
      </c>
      <c r="L7" s="147">
        <v>0</v>
      </c>
    </row>
    <row r="8" spans="1:14" ht="24">
      <c r="A8" s="184" t="s">
        <v>193</v>
      </c>
      <c r="B8" s="185" t="s">
        <v>194</v>
      </c>
      <c r="C8" s="251">
        <v>0</v>
      </c>
      <c r="D8" s="147">
        <v>200000</v>
      </c>
      <c r="E8" s="147">
        <v>0</v>
      </c>
      <c r="F8" s="147">
        <v>50000</v>
      </c>
      <c r="G8" s="227" t="s">
        <v>208</v>
      </c>
      <c r="H8" s="227" t="s">
        <v>37</v>
      </c>
      <c r="I8" s="169">
        <v>14690</v>
      </c>
      <c r="J8" s="147">
        <v>500000</v>
      </c>
      <c r="K8" s="147">
        <v>19560</v>
      </c>
      <c r="L8" s="147">
        <v>0</v>
      </c>
    </row>
    <row r="9" spans="1:14" ht="24">
      <c r="A9" s="184" t="s">
        <v>195</v>
      </c>
      <c r="B9" s="185" t="s">
        <v>196</v>
      </c>
      <c r="C9" s="251">
        <v>0</v>
      </c>
      <c r="D9" s="147">
        <v>200000</v>
      </c>
      <c r="E9" s="147">
        <v>0</v>
      </c>
      <c r="F9" s="147">
        <v>50000</v>
      </c>
      <c r="G9" s="135" t="s">
        <v>44</v>
      </c>
      <c r="H9" s="228" t="s">
        <v>45</v>
      </c>
      <c r="I9" s="174">
        <f>SUM(I6:I8)</f>
        <v>22190</v>
      </c>
      <c r="J9" s="229">
        <f>SUM(J6:J8)</f>
        <v>700000</v>
      </c>
      <c r="K9" s="229">
        <f>SUM(K6:K8)</f>
        <v>19560</v>
      </c>
      <c r="L9" s="229">
        <f>SUM(L6:L8)</f>
        <v>0</v>
      </c>
    </row>
    <row r="10" spans="1:14">
      <c r="A10" s="184" t="s">
        <v>197</v>
      </c>
      <c r="B10" s="185" t="s">
        <v>198</v>
      </c>
      <c r="C10" s="251">
        <v>23500</v>
      </c>
      <c r="D10" s="147">
        <v>2000000</v>
      </c>
      <c r="E10" s="147">
        <v>0</v>
      </c>
      <c r="F10" s="147">
        <v>100000</v>
      </c>
      <c r="G10" s="230"/>
      <c r="H10" s="231" t="s">
        <v>798</v>
      </c>
      <c r="I10" s="204"/>
      <c r="J10" s="231"/>
      <c r="K10" s="231"/>
      <c r="L10" s="231"/>
    </row>
    <row r="11" spans="1:14">
      <c r="A11" s="184" t="s">
        <v>199</v>
      </c>
      <c r="B11" s="185" t="s">
        <v>200</v>
      </c>
      <c r="C11" s="251">
        <v>2480726</v>
      </c>
      <c r="D11" s="147">
        <v>2500000</v>
      </c>
      <c r="E11" s="147">
        <v>255076</v>
      </c>
      <c r="F11" s="147">
        <v>400000</v>
      </c>
      <c r="G11" s="227" t="s">
        <v>209</v>
      </c>
      <c r="H11" s="227" t="s">
        <v>47</v>
      </c>
      <c r="I11" s="169">
        <v>11073019</v>
      </c>
      <c r="J11" s="147">
        <v>15000000</v>
      </c>
      <c r="K11" s="147">
        <v>11298083</v>
      </c>
      <c r="L11" s="147">
        <v>15100000</v>
      </c>
    </row>
    <row r="12" spans="1:14" ht="13.9" customHeight="1">
      <c r="A12" s="184" t="s">
        <v>1395</v>
      </c>
      <c r="B12" s="185" t="s">
        <v>1396</v>
      </c>
      <c r="C12" s="251">
        <v>11410649</v>
      </c>
      <c r="D12" s="147">
        <v>100000</v>
      </c>
      <c r="E12" s="147">
        <v>0</v>
      </c>
      <c r="F12" s="147">
        <v>100000</v>
      </c>
      <c r="G12" s="227" t="s">
        <v>2686</v>
      </c>
      <c r="H12" s="227" t="s">
        <v>114</v>
      </c>
      <c r="I12" s="169">
        <v>0</v>
      </c>
      <c r="J12" s="147">
        <v>6000000</v>
      </c>
      <c r="K12" s="147">
        <v>0</v>
      </c>
      <c r="L12" s="147">
        <v>7590000</v>
      </c>
    </row>
    <row r="13" spans="1:14" ht="13.15" customHeight="1">
      <c r="A13" s="184" t="s">
        <v>201</v>
      </c>
      <c r="B13" s="185" t="s">
        <v>202</v>
      </c>
      <c r="C13" s="251">
        <v>0</v>
      </c>
      <c r="D13" s="147">
        <v>500000</v>
      </c>
      <c r="E13" s="147">
        <v>0</v>
      </c>
      <c r="F13" s="147">
        <v>100000</v>
      </c>
      <c r="G13" s="227" t="s">
        <v>210</v>
      </c>
      <c r="H13" s="227" t="s">
        <v>51</v>
      </c>
      <c r="I13" s="169">
        <v>3030</v>
      </c>
      <c r="J13" s="147">
        <v>50000</v>
      </c>
      <c r="K13" s="147">
        <v>47336</v>
      </c>
      <c r="L13" s="147">
        <v>50000</v>
      </c>
      <c r="N13" s="501"/>
    </row>
    <row r="14" spans="1:14" ht="16.149999999999999" customHeight="1">
      <c r="A14" s="188" t="s">
        <v>203</v>
      </c>
      <c r="B14" s="189" t="s">
        <v>2397</v>
      </c>
      <c r="C14" s="251">
        <v>351202</v>
      </c>
      <c r="D14" s="147">
        <v>1000000</v>
      </c>
      <c r="E14" s="147">
        <v>91096</v>
      </c>
      <c r="F14" s="147">
        <v>100000</v>
      </c>
      <c r="G14" s="227" t="s">
        <v>211</v>
      </c>
      <c r="H14" s="227" t="s">
        <v>55</v>
      </c>
      <c r="I14" s="169">
        <v>20000</v>
      </c>
      <c r="J14" s="147">
        <v>50000</v>
      </c>
      <c r="K14" s="147">
        <v>0</v>
      </c>
      <c r="L14" s="147">
        <v>20000</v>
      </c>
    </row>
    <row r="15" spans="1:14" ht="16.149999999999999" customHeight="1">
      <c r="A15" s="184" t="s">
        <v>2231</v>
      </c>
      <c r="B15" s="185" t="s">
        <v>2685</v>
      </c>
      <c r="C15" s="251">
        <v>0</v>
      </c>
      <c r="D15" s="147">
        <v>5000000</v>
      </c>
      <c r="E15" s="147">
        <v>0</v>
      </c>
      <c r="F15" s="147">
        <v>50000</v>
      </c>
      <c r="G15" s="227" t="s">
        <v>212</v>
      </c>
      <c r="H15" s="227" t="s">
        <v>328</v>
      </c>
      <c r="I15" s="169">
        <v>69182</v>
      </c>
      <c r="J15" s="147">
        <v>2500000</v>
      </c>
      <c r="K15" s="147">
        <v>460686</v>
      </c>
      <c r="L15" s="147">
        <v>600000</v>
      </c>
    </row>
    <row r="16" spans="1:14" ht="24">
      <c r="A16" s="184" t="s">
        <v>204</v>
      </c>
      <c r="B16" s="185" t="s">
        <v>1530</v>
      </c>
      <c r="C16" s="251">
        <v>24415</v>
      </c>
      <c r="D16" s="147">
        <v>200000</v>
      </c>
      <c r="E16" s="147">
        <v>1900</v>
      </c>
      <c r="F16" s="147">
        <v>0</v>
      </c>
      <c r="G16" s="227" t="s">
        <v>213</v>
      </c>
      <c r="H16" s="227" t="s">
        <v>214</v>
      </c>
      <c r="I16" s="169">
        <v>8695</v>
      </c>
      <c r="J16" s="147">
        <v>50000</v>
      </c>
      <c r="K16" s="147">
        <v>60045</v>
      </c>
      <c r="L16" s="147">
        <v>150000</v>
      </c>
    </row>
    <row r="17" spans="1:12">
      <c r="A17" s="190"/>
      <c r="B17" s="142"/>
      <c r="C17" s="252"/>
      <c r="D17" s="142"/>
      <c r="E17" s="150"/>
      <c r="F17" s="150"/>
      <c r="G17" s="227" t="s">
        <v>215</v>
      </c>
      <c r="H17" s="227" t="s">
        <v>61</v>
      </c>
      <c r="I17" s="169">
        <v>26866</v>
      </c>
      <c r="J17" s="147">
        <v>100000</v>
      </c>
      <c r="K17" s="147">
        <v>88753</v>
      </c>
      <c r="L17" s="147">
        <v>100000</v>
      </c>
    </row>
    <row r="18" spans="1:12">
      <c r="A18" s="190"/>
      <c r="B18" s="142"/>
      <c r="C18" s="252"/>
      <c r="D18" s="142"/>
      <c r="E18" s="150"/>
      <c r="F18" s="150"/>
      <c r="G18" s="227" t="s">
        <v>217</v>
      </c>
      <c r="H18" s="227" t="s">
        <v>63</v>
      </c>
      <c r="I18" s="169">
        <v>11810</v>
      </c>
      <c r="J18" s="147">
        <v>50000</v>
      </c>
      <c r="K18" s="147">
        <v>450</v>
      </c>
      <c r="L18" s="147">
        <v>0</v>
      </c>
    </row>
    <row r="19" spans="1:12">
      <c r="A19" s="152"/>
      <c r="B19" s="153"/>
      <c r="C19" s="169"/>
      <c r="D19" s="147"/>
      <c r="E19" s="150"/>
      <c r="F19" s="147"/>
      <c r="G19" s="227" t="s">
        <v>218</v>
      </c>
      <c r="H19" s="227" t="s">
        <v>65</v>
      </c>
      <c r="I19" s="169">
        <v>2011</v>
      </c>
      <c r="J19" s="147">
        <v>50000</v>
      </c>
      <c r="K19" s="147">
        <v>5543</v>
      </c>
      <c r="L19" s="147">
        <v>50000</v>
      </c>
    </row>
    <row r="20" spans="1:12">
      <c r="A20" s="152"/>
      <c r="B20" s="153"/>
      <c r="C20" s="169"/>
      <c r="D20" s="147"/>
      <c r="E20" s="150"/>
      <c r="F20" s="147"/>
      <c r="G20" s="227" t="s">
        <v>219</v>
      </c>
      <c r="H20" s="227" t="s">
        <v>67</v>
      </c>
      <c r="I20" s="169">
        <v>80366</v>
      </c>
      <c r="J20" s="147">
        <v>70000</v>
      </c>
      <c r="K20" s="147">
        <v>59135</v>
      </c>
      <c r="L20" s="147">
        <v>100000</v>
      </c>
    </row>
    <row r="21" spans="1:12">
      <c r="A21" s="191"/>
      <c r="B21" s="39"/>
      <c r="C21" s="205"/>
      <c r="D21" s="39"/>
      <c r="E21" s="451"/>
      <c r="F21" s="39"/>
      <c r="G21" s="227" t="s">
        <v>220</v>
      </c>
      <c r="H21" s="227" t="s">
        <v>221</v>
      </c>
      <c r="I21" s="169">
        <v>160839</v>
      </c>
      <c r="J21" s="147">
        <v>500000</v>
      </c>
      <c r="K21" s="147">
        <v>150595</v>
      </c>
      <c r="L21" s="147">
        <v>500000</v>
      </c>
    </row>
    <row r="22" spans="1:12">
      <c r="A22" s="191"/>
      <c r="B22" s="39"/>
      <c r="C22" s="205"/>
      <c r="D22" s="39"/>
      <c r="E22" s="150"/>
      <c r="F22" s="39"/>
      <c r="G22" s="227" t="s">
        <v>222</v>
      </c>
      <c r="H22" s="227" t="s">
        <v>73</v>
      </c>
      <c r="I22" s="169">
        <v>0</v>
      </c>
      <c r="J22" s="147">
        <v>10000</v>
      </c>
      <c r="K22" s="147">
        <v>395</v>
      </c>
      <c r="L22" s="147">
        <v>0</v>
      </c>
    </row>
    <row r="23" spans="1:12">
      <c r="A23" s="191"/>
      <c r="B23" s="39"/>
      <c r="C23" s="205"/>
      <c r="D23" s="39"/>
      <c r="E23" s="451"/>
      <c r="F23" s="39"/>
      <c r="G23" s="227" t="s">
        <v>223</v>
      </c>
      <c r="H23" s="227" t="s">
        <v>77</v>
      </c>
      <c r="I23" s="169">
        <v>0</v>
      </c>
      <c r="J23" s="147">
        <v>100000</v>
      </c>
      <c r="K23" s="147">
        <v>0</v>
      </c>
      <c r="L23" s="147">
        <v>0</v>
      </c>
    </row>
    <row r="24" spans="1:12">
      <c r="A24" s="191"/>
      <c r="B24" s="39"/>
      <c r="C24" s="205"/>
      <c r="D24" s="39"/>
      <c r="E24" s="451"/>
      <c r="F24" s="39"/>
      <c r="G24" s="227" t="s">
        <v>224</v>
      </c>
      <c r="H24" s="227" t="s">
        <v>82</v>
      </c>
      <c r="I24" s="169">
        <v>0</v>
      </c>
      <c r="J24" s="147">
        <v>50000</v>
      </c>
      <c r="K24" s="147">
        <v>33572</v>
      </c>
      <c r="L24" s="147">
        <v>0</v>
      </c>
    </row>
    <row r="25" spans="1:12" ht="16.149999999999999" customHeight="1">
      <c r="A25" s="191"/>
      <c r="B25" s="154"/>
      <c r="C25" s="214"/>
      <c r="D25" s="154"/>
      <c r="E25" s="154"/>
      <c r="F25" s="39"/>
      <c r="G25" s="227" t="s">
        <v>225</v>
      </c>
      <c r="H25" s="227" t="s">
        <v>84</v>
      </c>
      <c r="I25" s="169">
        <v>0</v>
      </c>
      <c r="J25" s="147">
        <v>50000</v>
      </c>
      <c r="K25" s="147">
        <v>0</v>
      </c>
      <c r="L25" s="147">
        <v>0</v>
      </c>
    </row>
    <row r="26" spans="1:12">
      <c r="A26" s="191"/>
      <c r="B26" s="39"/>
      <c r="C26" s="205"/>
      <c r="D26" s="39"/>
      <c r="E26" s="451"/>
      <c r="F26" s="39"/>
      <c r="G26" s="227" t="s">
        <v>227</v>
      </c>
      <c r="H26" s="227" t="s">
        <v>228</v>
      </c>
      <c r="I26" s="169">
        <v>17250</v>
      </c>
      <c r="J26" s="147">
        <v>1500000</v>
      </c>
      <c r="K26" s="147">
        <v>179566</v>
      </c>
      <c r="L26" s="147">
        <v>500000</v>
      </c>
    </row>
    <row r="27" spans="1:12">
      <c r="A27" s="191"/>
      <c r="B27" s="39"/>
      <c r="C27" s="205"/>
      <c r="D27" s="39"/>
      <c r="E27" s="451"/>
      <c r="F27" s="39"/>
      <c r="G27" s="227" t="s">
        <v>229</v>
      </c>
      <c r="H27" s="227" t="s">
        <v>2778</v>
      </c>
      <c r="I27" s="169">
        <v>0</v>
      </c>
      <c r="J27" s="147">
        <v>500000</v>
      </c>
      <c r="K27" s="147">
        <v>5000</v>
      </c>
      <c r="L27" s="147">
        <v>10000</v>
      </c>
    </row>
    <row r="28" spans="1:12">
      <c r="A28" s="191"/>
      <c r="B28" s="39"/>
      <c r="C28" s="205"/>
      <c r="D28" s="39"/>
      <c r="E28" s="451"/>
      <c r="F28" s="39"/>
      <c r="G28" s="227" t="s">
        <v>231</v>
      </c>
      <c r="H28" s="227" t="s">
        <v>232</v>
      </c>
      <c r="I28" s="169">
        <v>100000000</v>
      </c>
      <c r="J28" s="147">
        <v>150000000</v>
      </c>
      <c r="K28" s="147">
        <v>0</v>
      </c>
      <c r="L28" s="147">
        <v>0</v>
      </c>
    </row>
    <row r="29" spans="1:12">
      <c r="A29" s="191"/>
      <c r="B29" s="39"/>
      <c r="C29" s="205"/>
      <c r="D29" s="154"/>
      <c r="E29" s="154"/>
      <c r="F29" s="155"/>
      <c r="G29" s="227" t="s">
        <v>233</v>
      </c>
      <c r="H29" s="227" t="s">
        <v>234</v>
      </c>
      <c r="I29" s="169">
        <v>1259080000</v>
      </c>
      <c r="J29" s="147">
        <v>50000000</v>
      </c>
      <c r="K29" s="147">
        <v>0</v>
      </c>
      <c r="L29" s="147">
        <v>0</v>
      </c>
    </row>
    <row r="30" spans="1:12" ht="13.9" customHeight="1">
      <c r="A30" s="191"/>
      <c r="B30" s="39"/>
      <c r="C30" s="205"/>
      <c r="D30" s="39"/>
      <c r="E30" s="451"/>
      <c r="F30" s="39"/>
      <c r="G30" s="227" t="s">
        <v>235</v>
      </c>
      <c r="H30" s="227" t="s">
        <v>2849</v>
      </c>
      <c r="I30" s="169">
        <v>10000000</v>
      </c>
      <c r="J30" s="147">
        <v>50000000</v>
      </c>
      <c r="K30" s="147">
        <v>0</v>
      </c>
      <c r="L30" s="147">
        <v>0</v>
      </c>
    </row>
    <row r="31" spans="1:12" ht="15" customHeight="1">
      <c r="A31" s="191"/>
      <c r="B31" s="39"/>
      <c r="C31" s="205"/>
      <c r="D31" s="39"/>
      <c r="E31" s="451"/>
      <c r="F31" s="39"/>
      <c r="G31" s="227" t="s">
        <v>236</v>
      </c>
      <c r="H31" s="227" t="s">
        <v>2673</v>
      </c>
      <c r="I31" s="169">
        <v>1000000</v>
      </c>
      <c r="J31" s="147">
        <v>1000000</v>
      </c>
      <c r="K31" s="147">
        <v>0</v>
      </c>
      <c r="L31" s="147">
        <v>0</v>
      </c>
    </row>
    <row r="32" spans="1:12">
      <c r="A32" s="191"/>
      <c r="B32" s="39"/>
      <c r="C32" s="205"/>
      <c r="D32" s="39"/>
      <c r="E32" s="451"/>
      <c r="F32" s="39"/>
      <c r="G32" s="227" t="s">
        <v>237</v>
      </c>
      <c r="H32" s="227" t="s">
        <v>238</v>
      </c>
      <c r="I32" s="169">
        <v>10000000</v>
      </c>
      <c r="J32" s="147">
        <v>10000000</v>
      </c>
      <c r="K32" s="147">
        <v>0</v>
      </c>
      <c r="L32" s="147">
        <v>0</v>
      </c>
    </row>
    <row r="33" spans="1:13" ht="15" customHeight="1">
      <c r="A33" s="191"/>
      <c r="B33" s="39"/>
      <c r="C33" s="205"/>
      <c r="D33" s="39"/>
      <c r="E33" s="451"/>
      <c r="F33" s="39"/>
      <c r="G33" s="227" t="s">
        <v>239</v>
      </c>
      <c r="H33" s="227" t="s">
        <v>240</v>
      </c>
      <c r="I33" s="169">
        <v>500000</v>
      </c>
      <c r="J33" s="147">
        <v>500000</v>
      </c>
      <c r="K33" s="147">
        <v>0</v>
      </c>
      <c r="L33" s="147">
        <v>0</v>
      </c>
    </row>
    <row r="34" spans="1:13" ht="15" customHeight="1">
      <c r="A34" s="191"/>
      <c r="B34" s="39"/>
      <c r="C34" s="205"/>
      <c r="D34" s="39"/>
      <c r="E34" s="451"/>
      <c r="F34" s="39"/>
      <c r="G34" s="227" t="s">
        <v>241</v>
      </c>
      <c r="H34" s="227" t="s">
        <v>242</v>
      </c>
      <c r="I34" s="169">
        <v>20000000</v>
      </c>
      <c r="J34" s="147">
        <v>50000000</v>
      </c>
      <c r="K34" s="147">
        <v>0</v>
      </c>
      <c r="L34" s="147">
        <v>0</v>
      </c>
    </row>
    <row r="35" spans="1:13" ht="15" customHeight="1">
      <c r="A35" s="191"/>
      <c r="B35" s="39"/>
      <c r="C35" s="205"/>
      <c r="D35" s="39"/>
      <c r="E35" s="451"/>
      <c r="F35" s="39"/>
      <c r="G35" s="227" t="s">
        <v>243</v>
      </c>
      <c r="H35" s="227" t="s">
        <v>244</v>
      </c>
      <c r="I35" s="169">
        <v>10000000</v>
      </c>
      <c r="J35" s="147">
        <v>10000000</v>
      </c>
      <c r="K35" s="147">
        <v>0</v>
      </c>
      <c r="L35" s="147">
        <v>0</v>
      </c>
    </row>
    <row r="36" spans="1:13" ht="15" customHeight="1">
      <c r="A36" s="191"/>
      <c r="B36" s="39"/>
      <c r="C36" s="205"/>
      <c r="D36" s="39"/>
      <c r="E36" s="451"/>
      <c r="F36" s="39"/>
      <c r="G36" s="227" t="s">
        <v>245</v>
      </c>
      <c r="H36" s="227" t="s">
        <v>246</v>
      </c>
      <c r="I36" s="169">
        <v>5000000</v>
      </c>
      <c r="J36" s="147">
        <v>50000000</v>
      </c>
      <c r="K36" s="147">
        <v>0</v>
      </c>
      <c r="L36" s="147">
        <v>0</v>
      </c>
    </row>
    <row r="37" spans="1:13" ht="15" customHeight="1">
      <c r="A37" s="191"/>
      <c r="B37" s="39"/>
      <c r="C37" s="205"/>
      <c r="D37" s="39"/>
      <c r="E37" s="451"/>
      <c r="F37" s="39"/>
      <c r="G37" s="227" t="s">
        <v>247</v>
      </c>
      <c r="H37" s="227" t="s">
        <v>248</v>
      </c>
      <c r="I37" s="169">
        <v>5000000</v>
      </c>
      <c r="J37" s="147">
        <v>5000000</v>
      </c>
      <c r="K37" s="147">
        <v>0</v>
      </c>
      <c r="L37" s="147">
        <v>0</v>
      </c>
    </row>
    <row r="38" spans="1:13" ht="15" customHeight="1">
      <c r="A38" s="191"/>
      <c r="B38" s="39"/>
      <c r="C38" s="205"/>
      <c r="D38" s="39"/>
      <c r="E38" s="451"/>
      <c r="F38" s="39"/>
      <c r="G38" s="227" t="s">
        <v>249</v>
      </c>
      <c r="H38" s="227" t="s">
        <v>250</v>
      </c>
      <c r="I38" s="169">
        <v>1000000</v>
      </c>
      <c r="J38" s="147">
        <v>1000000</v>
      </c>
      <c r="K38" s="147">
        <v>0</v>
      </c>
      <c r="L38" s="147">
        <v>0</v>
      </c>
    </row>
    <row r="39" spans="1:13" ht="15.6" customHeight="1">
      <c r="A39" s="191"/>
      <c r="B39" s="39"/>
      <c r="C39" s="205"/>
      <c r="D39" s="39"/>
      <c r="E39" s="451"/>
      <c r="F39" s="39"/>
      <c r="G39" s="227" t="s">
        <v>251</v>
      </c>
      <c r="H39" s="227" t="s">
        <v>252</v>
      </c>
      <c r="I39" s="169">
        <v>1000000</v>
      </c>
      <c r="J39" s="147">
        <v>1000000</v>
      </c>
      <c r="K39" s="147">
        <v>0</v>
      </c>
      <c r="L39" s="147">
        <v>0</v>
      </c>
    </row>
    <row r="40" spans="1:13" ht="15" customHeight="1">
      <c r="A40" s="191"/>
      <c r="B40" s="39"/>
      <c r="C40" s="205"/>
      <c r="D40" s="39"/>
      <c r="E40" s="451"/>
      <c r="F40" s="39"/>
      <c r="G40" s="227" t="s">
        <v>253</v>
      </c>
      <c r="H40" s="227" t="s">
        <v>254</v>
      </c>
      <c r="I40" s="169">
        <v>10000000</v>
      </c>
      <c r="J40" s="147">
        <v>10000000</v>
      </c>
      <c r="K40" s="147">
        <v>6689100</v>
      </c>
      <c r="L40" s="147">
        <v>0</v>
      </c>
    </row>
    <row r="41" spans="1:13" ht="14.45" customHeight="1">
      <c r="A41" s="191"/>
      <c r="B41" s="39"/>
      <c r="C41" s="205"/>
      <c r="D41" s="39"/>
      <c r="E41" s="451"/>
      <c r="F41" s="39"/>
      <c r="G41" s="227" t="s">
        <v>255</v>
      </c>
      <c r="H41" s="227" t="s">
        <v>256</v>
      </c>
      <c r="I41" s="169">
        <v>100000</v>
      </c>
      <c r="J41" s="147">
        <v>100000</v>
      </c>
      <c r="K41" s="147">
        <v>0</v>
      </c>
      <c r="L41" s="147">
        <v>0</v>
      </c>
    </row>
    <row r="42" spans="1:13" ht="13.15" customHeight="1">
      <c r="A42" s="191"/>
      <c r="B42" s="39"/>
      <c r="C42" s="205"/>
      <c r="D42" s="39"/>
      <c r="E42" s="451"/>
      <c r="F42" s="39"/>
      <c r="G42" s="227" t="s">
        <v>257</v>
      </c>
      <c r="H42" s="227" t="s">
        <v>258</v>
      </c>
      <c r="I42" s="169">
        <v>100000</v>
      </c>
      <c r="J42" s="147">
        <v>100000</v>
      </c>
      <c r="K42" s="147">
        <v>0</v>
      </c>
      <c r="L42" s="147">
        <v>0</v>
      </c>
    </row>
    <row r="43" spans="1:13" ht="13.15" customHeight="1">
      <c r="A43" s="503"/>
      <c r="B43" s="262"/>
      <c r="C43" s="173"/>
      <c r="D43" s="154"/>
      <c r="E43" s="154"/>
      <c r="F43" s="155"/>
      <c r="G43" s="227" t="s">
        <v>259</v>
      </c>
      <c r="H43" s="227" t="s">
        <v>260</v>
      </c>
      <c r="I43" s="169">
        <v>100000</v>
      </c>
      <c r="J43" s="147">
        <v>100000</v>
      </c>
      <c r="K43" s="147">
        <v>0</v>
      </c>
      <c r="L43" s="147">
        <v>0</v>
      </c>
      <c r="M43" s="3"/>
    </row>
    <row r="44" spans="1:13" ht="15" customHeight="1">
      <c r="A44" s="191"/>
      <c r="B44" s="39"/>
      <c r="C44" s="205"/>
      <c r="D44" s="39"/>
      <c r="E44" s="451"/>
      <c r="F44" s="105"/>
      <c r="G44" s="227" t="s">
        <v>261</v>
      </c>
      <c r="H44" s="227" t="s">
        <v>262</v>
      </c>
      <c r="I44" s="518">
        <v>0</v>
      </c>
      <c r="J44" s="561">
        <v>0</v>
      </c>
      <c r="K44" s="560">
        <v>0</v>
      </c>
      <c r="L44" s="147">
        <v>0</v>
      </c>
      <c r="M44" s="64"/>
    </row>
    <row r="45" spans="1:13" s="3" customFormat="1" ht="24">
      <c r="A45" s="191"/>
      <c r="B45" s="39"/>
      <c r="C45" s="205"/>
      <c r="D45" s="39"/>
      <c r="E45" s="451"/>
      <c r="F45" s="39"/>
      <c r="G45" s="232" t="s">
        <v>263</v>
      </c>
      <c r="H45" s="227" t="s">
        <v>2777</v>
      </c>
      <c r="I45" s="248">
        <v>100000</v>
      </c>
      <c r="J45" s="233">
        <v>100000</v>
      </c>
      <c r="K45" s="233">
        <v>0</v>
      </c>
      <c r="L45" s="233">
        <v>0</v>
      </c>
      <c r="M45" s="49"/>
    </row>
    <row r="46" spans="1:13" s="3" customFormat="1" ht="15" customHeight="1">
      <c r="A46" s="504"/>
      <c r="B46" s="124"/>
      <c r="C46" s="506"/>
      <c r="D46" s="124"/>
      <c r="E46" s="505"/>
      <c r="F46" s="124"/>
      <c r="G46" s="48" t="s">
        <v>2240</v>
      </c>
      <c r="H46" s="48"/>
      <c r="I46" s="48"/>
      <c r="J46" s="48"/>
      <c r="K46" s="48"/>
      <c r="L46" s="48"/>
    </row>
    <row r="47" spans="1:13" s="3" customFormat="1" ht="24">
      <c r="A47" s="191"/>
      <c r="B47" s="39"/>
      <c r="C47" s="205"/>
      <c r="D47" s="39"/>
      <c r="E47" s="451"/>
      <c r="F47" s="39"/>
      <c r="G47" s="227" t="s">
        <v>264</v>
      </c>
      <c r="H47" s="227" t="s">
        <v>265</v>
      </c>
      <c r="I47" s="169">
        <v>10000000</v>
      </c>
      <c r="J47" s="147">
        <v>10000000</v>
      </c>
      <c r="K47" s="147">
        <v>0</v>
      </c>
      <c r="L47" s="147">
        <v>0</v>
      </c>
    </row>
    <row r="48" spans="1:13" s="3" customFormat="1" ht="24">
      <c r="A48" s="191"/>
      <c r="B48" s="39"/>
      <c r="C48" s="205"/>
      <c r="D48" s="39"/>
      <c r="E48" s="451"/>
      <c r="F48" s="39"/>
      <c r="G48" s="227" t="s">
        <v>266</v>
      </c>
      <c r="H48" s="227" t="s">
        <v>267</v>
      </c>
      <c r="I48" s="169">
        <v>500000</v>
      </c>
      <c r="J48" s="147">
        <v>500000</v>
      </c>
      <c r="K48" s="147">
        <v>0</v>
      </c>
      <c r="L48" s="147">
        <v>0</v>
      </c>
    </row>
    <row r="49" spans="1:12" s="3" customFormat="1" ht="24">
      <c r="A49" s="191"/>
      <c r="B49" s="39"/>
      <c r="C49" s="205"/>
      <c r="D49" s="39"/>
      <c r="E49" s="451"/>
      <c r="F49" s="39"/>
      <c r="G49" s="227" t="s">
        <v>268</v>
      </c>
      <c r="H49" s="227" t="s">
        <v>269</v>
      </c>
      <c r="I49" s="169">
        <v>1000000</v>
      </c>
      <c r="J49" s="147">
        <v>1000000</v>
      </c>
      <c r="K49" s="147">
        <v>0</v>
      </c>
      <c r="L49" s="147">
        <v>0</v>
      </c>
    </row>
    <row r="50" spans="1:12" s="3" customFormat="1">
      <c r="A50" s="191"/>
      <c r="B50" s="39"/>
      <c r="C50" s="205"/>
      <c r="D50" s="39"/>
      <c r="E50" s="451"/>
      <c r="F50" s="39"/>
      <c r="G50" s="227" t="s">
        <v>270</v>
      </c>
      <c r="H50" s="227" t="s">
        <v>271</v>
      </c>
      <c r="I50" s="169">
        <v>100000</v>
      </c>
      <c r="J50" s="147">
        <v>100000</v>
      </c>
      <c r="K50" s="147">
        <v>0</v>
      </c>
      <c r="L50" s="147">
        <v>0</v>
      </c>
    </row>
    <row r="51" spans="1:12" s="3" customFormat="1" ht="24">
      <c r="A51" s="191"/>
      <c r="B51" s="39"/>
      <c r="C51" s="205"/>
      <c r="D51" s="39"/>
      <c r="E51" s="451"/>
      <c r="F51" s="39"/>
      <c r="G51" s="227" t="s">
        <v>272</v>
      </c>
      <c r="H51" s="227" t="s">
        <v>273</v>
      </c>
      <c r="I51" s="169">
        <v>100000</v>
      </c>
      <c r="J51" s="147">
        <v>100000</v>
      </c>
      <c r="K51" s="147">
        <v>0</v>
      </c>
      <c r="L51" s="147">
        <v>0</v>
      </c>
    </row>
    <row r="52" spans="1:12" s="3" customFormat="1">
      <c r="A52" s="191"/>
      <c r="B52" s="39"/>
      <c r="C52" s="205"/>
      <c r="D52" s="39"/>
      <c r="E52" s="451"/>
      <c r="F52" s="39"/>
      <c r="G52" s="227" t="s">
        <v>274</v>
      </c>
      <c r="H52" s="227" t="s">
        <v>275</v>
      </c>
      <c r="I52" s="169">
        <v>100000</v>
      </c>
      <c r="J52" s="147">
        <v>100000</v>
      </c>
      <c r="K52" s="147">
        <v>0</v>
      </c>
      <c r="L52" s="147">
        <v>0</v>
      </c>
    </row>
    <row r="53" spans="1:12" s="3" customFormat="1" ht="24">
      <c r="A53" s="191"/>
      <c r="B53" s="39"/>
      <c r="C53" s="205"/>
      <c r="D53" s="39"/>
      <c r="E53" s="451"/>
      <c r="F53" s="39"/>
      <c r="G53" s="227" t="s">
        <v>276</v>
      </c>
      <c r="H53" s="227" t="s">
        <v>277</v>
      </c>
      <c r="I53" s="169">
        <v>500000</v>
      </c>
      <c r="J53" s="147">
        <v>500000</v>
      </c>
      <c r="K53" s="147">
        <v>0</v>
      </c>
      <c r="L53" s="147">
        <v>0</v>
      </c>
    </row>
    <row r="54" spans="1:12" s="3" customFormat="1" ht="24">
      <c r="A54" s="191"/>
      <c r="B54" s="39"/>
      <c r="C54" s="205"/>
      <c r="D54" s="39"/>
      <c r="E54" s="451"/>
      <c r="F54" s="39"/>
      <c r="G54" s="227" t="s">
        <v>278</v>
      </c>
      <c r="H54" s="227" t="s">
        <v>279</v>
      </c>
      <c r="I54" s="169">
        <v>500000</v>
      </c>
      <c r="J54" s="147">
        <v>500000</v>
      </c>
      <c r="K54" s="147">
        <v>0</v>
      </c>
      <c r="L54" s="147">
        <v>0</v>
      </c>
    </row>
    <row r="55" spans="1:12" s="3" customFormat="1" ht="24">
      <c r="A55" s="191"/>
      <c r="B55" s="39"/>
      <c r="C55" s="205"/>
      <c r="D55" s="39"/>
      <c r="E55" s="451"/>
      <c r="F55" s="39"/>
      <c r="G55" s="227" t="s">
        <v>280</v>
      </c>
      <c r="H55" s="227" t="s">
        <v>281</v>
      </c>
      <c r="I55" s="169">
        <v>500000</v>
      </c>
      <c r="J55" s="147">
        <v>500000</v>
      </c>
      <c r="K55" s="147">
        <v>0</v>
      </c>
      <c r="L55" s="147">
        <v>0</v>
      </c>
    </row>
    <row r="56" spans="1:12" s="3" customFormat="1" ht="24">
      <c r="A56" s="191"/>
      <c r="B56" s="39"/>
      <c r="C56" s="205"/>
      <c r="D56" s="39"/>
      <c r="E56" s="451"/>
      <c r="F56" s="164"/>
      <c r="G56" s="227" t="s">
        <v>282</v>
      </c>
      <c r="H56" s="227" t="s">
        <v>283</v>
      </c>
      <c r="I56" s="169">
        <v>500000</v>
      </c>
      <c r="J56" s="147">
        <v>500000</v>
      </c>
      <c r="K56" s="147">
        <v>0</v>
      </c>
      <c r="L56" s="147">
        <v>0</v>
      </c>
    </row>
    <row r="57" spans="1:12" s="3" customFormat="1" ht="24">
      <c r="A57" s="191"/>
      <c r="B57" s="39"/>
      <c r="C57" s="205"/>
      <c r="D57" s="39"/>
      <c r="E57" s="451"/>
      <c r="F57" s="39"/>
      <c r="G57" s="227" t="s">
        <v>284</v>
      </c>
      <c r="H57" s="227" t="s">
        <v>285</v>
      </c>
      <c r="I57" s="169">
        <v>500000</v>
      </c>
      <c r="J57" s="147">
        <v>500000</v>
      </c>
      <c r="K57" s="147">
        <v>0</v>
      </c>
      <c r="L57" s="147">
        <v>0</v>
      </c>
    </row>
    <row r="58" spans="1:12" s="3" customFormat="1" ht="24">
      <c r="A58" s="191"/>
      <c r="B58" s="39"/>
      <c r="C58" s="205"/>
      <c r="D58" s="39"/>
      <c r="E58" s="451"/>
      <c r="F58" s="39"/>
      <c r="G58" s="227" t="s">
        <v>286</v>
      </c>
      <c r="H58" s="227" t="s">
        <v>287</v>
      </c>
      <c r="I58" s="169">
        <v>0</v>
      </c>
      <c r="J58" s="147">
        <v>100000</v>
      </c>
      <c r="K58" s="147">
        <v>0</v>
      </c>
      <c r="L58" s="147">
        <v>0</v>
      </c>
    </row>
    <row r="59" spans="1:12" s="3" customFormat="1">
      <c r="A59" s="191"/>
      <c r="B59" s="39"/>
      <c r="C59" s="205"/>
      <c r="D59" s="39"/>
      <c r="E59" s="451"/>
      <c r="F59" s="39"/>
      <c r="G59" s="227" t="s">
        <v>288</v>
      </c>
      <c r="H59" s="227" t="s">
        <v>2776</v>
      </c>
      <c r="I59" s="169">
        <v>0</v>
      </c>
      <c r="J59" s="147">
        <v>2000000</v>
      </c>
      <c r="K59" s="147">
        <v>25</v>
      </c>
      <c r="L59" s="147">
        <v>10000</v>
      </c>
    </row>
    <row r="60" spans="1:12" s="3" customFormat="1">
      <c r="A60" s="191"/>
      <c r="B60" s="39"/>
      <c r="C60" s="205"/>
      <c r="D60" s="39"/>
      <c r="E60" s="451"/>
      <c r="F60" s="39"/>
      <c r="G60" s="236"/>
      <c r="H60" s="39"/>
      <c r="I60" s="205"/>
      <c r="J60" s="39"/>
      <c r="K60" s="451"/>
      <c r="L60" s="39"/>
    </row>
    <row r="61" spans="1:12" s="3" customFormat="1">
      <c r="A61" s="191"/>
      <c r="B61" s="39"/>
      <c r="C61" s="205"/>
      <c r="D61" s="39"/>
      <c r="E61" s="451"/>
      <c r="F61" s="39"/>
      <c r="G61" s="135" t="s">
        <v>115</v>
      </c>
      <c r="H61" s="228" t="s">
        <v>116</v>
      </c>
      <c r="I61" s="174">
        <f>SUM(I11:I60)</f>
        <v>1458753068</v>
      </c>
      <c r="J61" s="229">
        <f>SUM(J11:J60)</f>
        <v>431930000</v>
      </c>
      <c r="K61" s="229">
        <f>SUM(K11:K60)</f>
        <v>19078284</v>
      </c>
      <c r="L61" s="229">
        <f>SUM(L11:L60)</f>
        <v>24780000</v>
      </c>
    </row>
    <row r="62" spans="1:12" s="3" customFormat="1">
      <c r="A62" s="191"/>
      <c r="B62" s="39"/>
      <c r="C62" s="205"/>
      <c r="D62" s="39"/>
      <c r="E62" s="451"/>
      <c r="F62" s="39"/>
      <c r="G62" s="191"/>
      <c r="H62" s="39"/>
      <c r="I62" s="205"/>
      <c r="J62" s="39"/>
      <c r="K62" s="451"/>
      <c r="L62" s="39"/>
    </row>
    <row r="63" spans="1:12" s="3" customFormat="1">
      <c r="A63" s="191"/>
      <c r="B63" s="39"/>
      <c r="C63" s="205"/>
      <c r="D63" s="39"/>
      <c r="E63" s="451"/>
      <c r="F63" s="39"/>
      <c r="G63" s="191"/>
      <c r="H63" s="39"/>
      <c r="I63" s="205"/>
      <c r="J63" s="295"/>
      <c r="K63" s="451"/>
      <c r="L63" s="39"/>
    </row>
    <row r="64" spans="1:12" s="3" customFormat="1">
      <c r="A64" s="191"/>
      <c r="B64" s="39"/>
      <c r="C64" s="205"/>
      <c r="D64" s="39"/>
      <c r="E64" s="451"/>
      <c r="F64" s="39"/>
      <c r="G64" s="191"/>
      <c r="H64" s="39"/>
      <c r="I64" s="205"/>
      <c r="J64" s="39"/>
      <c r="K64" s="451"/>
      <c r="L64" s="39"/>
    </row>
    <row r="65" spans="1:13" s="3" customFormat="1">
      <c r="A65" s="191"/>
      <c r="B65" s="39"/>
      <c r="C65" s="205"/>
      <c r="D65" s="39"/>
      <c r="E65" s="451"/>
      <c r="F65" s="39"/>
      <c r="G65" s="191"/>
      <c r="H65" s="39"/>
      <c r="I65" s="205"/>
      <c r="J65" s="39"/>
      <c r="K65" s="451"/>
      <c r="L65" s="39"/>
    </row>
    <row r="66" spans="1:13" s="3" customFormat="1">
      <c r="A66" s="191"/>
      <c r="B66" s="39"/>
      <c r="C66" s="205"/>
      <c r="D66" s="39"/>
      <c r="E66" s="451"/>
      <c r="F66" s="39"/>
      <c r="G66" s="191"/>
      <c r="H66" s="39"/>
      <c r="I66" s="205"/>
      <c r="J66" s="39"/>
      <c r="K66" s="451"/>
      <c r="L66" s="39"/>
    </row>
    <row r="67" spans="1:13" s="3" customFormat="1">
      <c r="A67" s="191"/>
      <c r="B67" s="39"/>
      <c r="C67" s="205"/>
      <c r="D67" s="39"/>
      <c r="E67" s="451"/>
      <c r="F67" s="39"/>
      <c r="G67" s="191"/>
      <c r="H67" s="39"/>
      <c r="I67" s="205"/>
      <c r="J67" s="39"/>
      <c r="K67" s="451"/>
      <c r="L67" s="39"/>
    </row>
    <row r="68" spans="1:13" s="3" customFormat="1">
      <c r="A68" s="191"/>
      <c r="B68" s="39"/>
      <c r="C68" s="205"/>
      <c r="D68" s="39"/>
      <c r="E68" s="451"/>
      <c r="F68" s="39"/>
      <c r="G68" s="191"/>
      <c r="H68" s="39"/>
      <c r="I68" s="205"/>
      <c r="J68" s="295"/>
      <c r="K68" s="451"/>
      <c r="L68" s="39"/>
    </row>
    <row r="69" spans="1:13" s="3" customFormat="1">
      <c r="A69" s="191"/>
      <c r="B69" s="39"/>
      <c r="C69" s="205"/>
      <c r="D69" s="39"/>
      <c r="E69" s="451"/>
      <c r="F69" s="39"/>
      <c r="G69" s="191"/>
      <c r="H69" s="39"/>
      <c r="I69" s="205"/>
      <c r="J69" s="39"/>
      <c r="K69" s="451"/>
      <c r="L69" s="39"/>
    </row>
    <row r="70" spans="1:13" s="3" customFormat="1">
      <c r="A70" s="191"/>
      <c r="B70" s="39"/>
      <c r="C70" s="205"/>
      <c r="D70" s="39"/>
      <c r="E70" s="451"/>
      <c r="F70" s="39"/>
      <c r="G70" s="191"/>
      <c r="H70" s="39"/>
      <c r="I70" s="205"/>
      <c r="J70" s="39"/>
      <c r="K70" s="451"/>
      <c r="L70" s="39"/>
    </row>
    <row r="71" spans="1:13" s="3" customFormat="1">
      <c r="A71" s="191"/>
      <c r="B71" s="39"/>
      <c r="C71" s="205"/>
      <c r="D71" s="39"/>
      <c r="E71" s="451"/>
      <c r="F71" s="39"/>
      <c r="G71" s="191"/>
      <c r="H71" s="39"/>
      <c r="I71" s="205"/>
      <c r="J71" s="39"/>
      <c r="K71" s="451"/>
      <c r="L71" s="39"/>
    </row>
    <row r="72" spans="1:13" s="3" customFormat="1">
      <c r="A72" s="191"/>
      <c r="B72" s="39"/>
      <c r="C72" s="205"/>
      <c r="D72" s="39"/>
      <c r="E72" s="451"/>
      <c r="F72" s="39"/>
      <c r="G72" s="191"/>
      <c r="H72" s="39"/>
      <c r="I72" s="205"/>
      <c r="J72" s="39"/>
      <c r="K72" s="451"/>
      <c r="L72" s="39"/>
    </row>
    <row r="73" spans="1:13" s="3" customFormat="1">
      <c r="A73" s="191"/>
      <c r="B73" s="39"/>
      <c r="C73" s="205"/>
      <c r="D73" s="39"/>
      <c r="E73" s="451"/>
      <c r="F73" s="39"/>
      <c r="G73" s="191"/>
      <c r="H73" s="39"/>
      <c r="I73" s="205"/>
      <c r="J73" s="39"/>
      <c r="K73" s="451"/>
      <c r="L73" s="39"/>
    </row>
    <row r="74" spans="1:13" s="3" customFormat="1">
      <c r="A74" s="191"/>
      <c r="B74" s="39"/>
      <c r="C74" s="205"/>
      <c r="D74" s="39"/>
      <c r="E74" s="451"/>
      <c r="F74" s="39"/>
      <c r="G74" s="191"/>
      <c r="H74" s="39"/>
      <c r="I74" s="205"/>
      <c r="J74" s="39"/>
      <c r="K74" s="451"/>
      <c r="L74" s="39"/>
    </row>
    <row r="75" spans="1:13" s="3" customFormat="1">
      <c r="A75" s="191"/>
      <c r="B75" s="39"/>
      <c r="C75" s="205"/>
      <c r="D75" s="39"/>
      <c r="E75" s="451"/>
      <c r="F75" s="39"/>
      <c r="G75" s="191"/>
      <c r="H75" s="39"/>
      <c r="I75" s="205"/>
      <c r="J75" s="39"/>
      <c r="K75" s="451"/>
      <c r="L75" s="39"/>
      <c r="M75" s="79"/>
    </row>
    <row r="76" spans="1:13" s="3" customFormat="1">
      <c r="A76" s="191"/>
      <c r="B76" s="39"/>
      <c r="C76" s="205"/>
      <c r="D76" s="39"/>
      <c r="E76" s="451"/>
      <c r="F76" s="39"/>
      <c r="G76" s="191"/>
      <c r="H76" s="39"/>
      <c r="I76" s="205"/>
      <c r="J76" s="39"/>
      <c r="K76" s="451"/>
      <c r="L76" s="39"/>
      <c r="M76" s="79"/>
    </row>
    <row r="77" spans="1:13" s="3" customFormat="1">
      <c r="A77" s="191"/>
      <c r="B77" s="39"/>
      <c r="C77" s="205"/>
      <c r="D77" s="39"/>
      <c r="E77" s="451"/>
      <c r="F77" s="39"/>
      <c r="G77" s="191"/>
      <c r="H77" s="39"/>
      <c r="I77" s="205"/>
      <c r="J77" s="39"/>
      <c r="K77" s="451"/>
      <c r="L77" s="39"/>
      <c r="M77" s="79"/>
    </row>
    <row r="78" spans="1:13" s="3" customFormat="1">
      <c r="A78" s="191"/>
      <c r="B78" s="39"/>
      <c r="C78" s="205"/>
      <c r="D78" s="39"/>
      <c r="E78" s="451"/>
      <c r="F78" s="39"/>
      <c r="G78" s="191"/>
      <c r="H78" s="39"/>
      <c r="I78" s="205"/>
      <c r="J78" s="39"/>
      <c r="K78" s="451"/>
      <c r="L78" s="39"/>
    </row>
    <row r="79" spans="1:13" s="3" customFormat="1">
      <c r="A79" s="191"/>
      <c r="B79" s="39"/>
      <c r="C79" s="205"/>
      <c r="D79" s="39"/>
      <c r="E79" s="451"/>
      <c r="F79" s="39"/>
      <c r="G79" s="191"/>
      <c r="H79" s="39"/>
      <c r="I79" s="205"/>
      <c r="J79" s="39"/>
      <c r="K79" s="451"/>
      <c r="L79" s="39"/>
    </row>
    <row r="80" spans="1:13" s="3" customFormat="1">
      <c r="A80" s="191"/>
      <c r="B80" s="39"/>
      <c r="C80" s="205"/>
      <c r="D80" s="39"/>
      <c r="E80" s="451"/>
      <c r="F80" s="39"/>
      <c r="G80" s="191"/>
      <c r="H80" s="39"/>
      <c r="I80" s="205"/>
      <c r="J80" s="39"/>
      <c r="K80" s="451"/>
      <c r="L80" s="39"/>
    </row>
    <row r="81" spans="1:13" s="3" customFormat="1">
      <c r="A81" s="191"/>
      <c r="B81" s="39"/>
      <c r="C81" s="205"/>
      <c r="D81" s="39"/>
      <c r="E81" s="451"/>
      <c r="F81" s="39"/>
      <c r="G81" s="191"/>
      <c r="H81" s="39"/>
      <c r="I81" s="205"/>
      <c r="J81" s="39"/>
      <c r="K81" s="451"/>
      <c r="L81" s="39"/>
    </row>
    <row r="82" spans="1:13" s="3" customFormat="1">
      <c r="A82" s="191"/>
      <c r="B82" s="39"/>
      <c r="C82" s="205"/>
      <c r="D82" s="39"/>
      <c r="E82" s="451"/>
      <c r="F82" s="39"/>
      <c r="G82" s="191"/>
      <c r="H82" s="39"/>
      <c r="I82" s="205"/>
      <c r="J82" s="39"/>
      <c r="K82" s="451"/>
      <c r="L82" s="39"/>
    </row>
    <row r="83" spans="1:13" s="3" customFormat="1">
      <c r="A83" s="191"/>
      <c r="B83" s="39"/>
      <c r="C83" s="205"/>
      <c r="D83" s="39"/>
      <c r="E83" s="451"/>
      <c r="F83" s="39"/>
      <c r="G83" s="191"/>
      <c r="H83" s="39"/>
      <c r="I83" s="205"/>
      <c r="J83" s="39"/>
      <c r="K83" s="451"/>
      <c r="L83" s="39"/>
    </row>
    <row r="84" spans="1:13" s="3" customFormat="1">
      <c r="A84" s="191"/>
      <c r="B84" s="39"/>
      <c r="C84" s="205"/>
      <c r="D84" s="39"/>
      <c r="E84" s="451"/>
      <c r="F84" s="39"/>
      <c r="G84" s="191"/>
      <c r="H84" s="39"/>
      <c r="I84" s="205"/>
      <c r="J84" s="39"/>
      <c r="K84" s="451"/>
      <c r="L84" s="39"/>
    </row>
    <row r="85" spans="1:13" s="3" customFormat="1">
      <c r="A85" s="196"/>
      <c r="B85" s="36"/>
      <c r="C85" s="223"/>
      <c r="D85" s="36"/>
      <c r="E85" s="452"/>
      <c r="F85" s="36"/>
      <c r="G85" s="36"/>
      <c r="H85" s="36"/>
      <c r="I85" s="223"/>
      <c r="J85" s="502"/>
      <c r="K85" s="452"/>
      <c r="L85" s="36"/>
    </row>
    <row r="86" spans="1:13" s="3" customFormat="1">
      <c r="A86" s="193"/>
      <c r="B86" s="119" t="s">
        <v>205</v>
      </c>
      <c r="C86" s="174">
        <f>SUM(C6:C85)</f>
        <v>119574094</v>
      </c>
      <c r="D86" s="179">
        <v>22700000</v>
      </c>
      <c r="E86" s="179">
        <f>SUM(E6:E85)</f>
        <v>720167</v>
      </c>
      <c r="F86" s="180">
        <f>SUM(F6:F85)</f>
        <v>1550000</v>
      </c>
      <c r="G86" s="237"/>
      <c r="H86" s="228" t="s">
        <v>117</v>
      </c>
      <c r="I86" s="174">
        <f>I9+I61</f>
        <v>1458775258</v>
      </c>
      <c r="J86" s="174">
        <f>J9+J61</f>
        <v>432630000</v>
      </c>
      <c r="K86" s="174">
        <f>K9+K61</f>
        <v>19097844</v>
      </c>
      <c r="L86" s="174">
        <f>L9+L61</f>
        <v>24780000</v>
      </c>
    </row>
    <row r="87" spans="1:13" s="3" customFormat="1">
      <c r="A87" s="4"/>
      <c r="C87" s="202"/>
      <c r="E87" s="474"/>
      <c r="F87" s="79"/>
      <c r="G87" s="106" t="s">
        <v>2240</v>
      </c>
      <c r="H87" s="106"/>
      <c r="I87" s="175"/>
      <c r="J87" s="106"/>
      <c r="K87" s="475"/>
      <c r="L87" s="106"/>
      <c r="M87" s="64"/>
    </row>
    <row r="88" spans="1:13" s="3" customFormat="1">
      <c r="A88" s="4"/>
      <c r="C88" s="202"/>
      <c r="E88" s="450"/>
      <c r="G88" s="4"/>
      <c r="I88" s="209"/>
      <c r="K88" s="450"/>
    </row>
    <row r="89" spans="1:13" s="3" customFormat="1">
      <c r="A89" s="4"/>
      <c r="C89" s="202"/>
      <c r="E89" s="450"/>
      <c r="G89" s="4"/>
      <c r="I89" s="209"/>
      <c r="K89" s="450"/>
    </row>
    <row r="90" spans="1:13" s="3" customFormat="1">
      <c r="A90" s="4"/>
      <c r="C90" s="202"/>
      <c r="E90" s="450"/>
      <c r="G90" s="4"/>
      <c r="I90" s="209"/>
      <c r="J90" s="79"/>
      <c r="K90" s="450"/>
    </row>
    <row r="91" spans="1:13" s="3" customFormat="1">
      <c r="A91" s="4"/>
      <c r="C91" s="202"/>
      <c r="E91" s="450"/>
      <c r="G91" s="4"/>
      <c r="I91" s="209"/>
      <c r="J91" s="79"/>
      <c r="K91" s="450"/>
    </row>
    <row r="92" spans="1:13" s="3" customFormat="1">
      <c r="A92" s="4"/>
      <c r="C92" s="202"/>
      <c r="E92" s="450"/>
      <c r="G92" s="4"/>
      <c r="I92" s="209"/>
      <c r="K92" s="450"/>
    </row>
    <row r="93" spans="1:13" s="3" customFormat="1">
      <c r="A93" s="4"/>
      <c r="C93" s="202"/>
      <c r="E93" s="450"/>
      <c r="G93" s="4"/>
      <c r="I93" s="209"/>
      <c r="K93" s="450"/>
    </row>
    <row r="94" spans="1:13" s="3" customFormat="1">
      <c r="A94" s="4"/>
      <c r="C94" s="202"/>
      <c r="E94" s="450"/>
      <c r="G94" s="4"/>
      <c r="I94" s="209"/>
      <c r="K94" s="450"/>
    </row>
    <row r="95" spans="1:13" s="3" customFormat="1">
      <c r="A95" s="4"/>
      <c r="C95" s="202"/>
      <c r="E95" s="450"/>
      <c r="G95" s="4"/>
      <c r="I95" s="209"/>
      <c r="K95" s="450"/>
    </row>
    <row r="96" spans="1:13" s="3" customFormat="1">
      <c r="A96" s="4"/>
      <c r="C96" s="202"/>
      <c r="E96" s="450"/>
      <c r="G96" s="4"/>
      <c r="I96" s="209"/>
      <c r="K96" s="450"/>
    </row>
    <row r="97" spans="1:12" s="3" customFormat="1">
      <c r="A97" s="4"/>
      <c r="C97" s="202"/>
      <c r="E97" s="450"/>
      <c r="G97" s="4"/>
      <c r="I97" s="209"/>
      <c r="K97" s="450"/>
    </row>
    <row r="98" spans="1:12" s="3" customFormat="1">
      <c r="A98" s="73"/>
      <c r="B98" s="22"/>
      <c r="C98" s="249"/>
      <c r="D98" s="70"/>
      <c r="E98" s="70"/>
      <c r="F98" s="71"/>
      <c r="G98" s="4"/>
      <c r="H98" s="75"/>
      <c r="I98" s="211"/>
      <c r="J98" s="69"/>
      <c r="K98" s="69"/>
      <c r="L98" s="69"/>
    </row>
    <row r="99" spans="1:12" s="3" customFormat="1">
      <c r="A99" s="4"/>
      <c r="C99" s="202"/>
      <c r="E99" s="450"/>
      <c r="G99" s="72"/>
      <c r="I99" s="209"/>
      <c r="K99" s="450"/>
    </row>
    <row r="100" spans="1:12" s="3" customFormat="1">
      <c r="A100" s="4"/>
      <c r="C100" s="202"/>
      <c r="E100" s="450"/>
      <c r="G100" s="4"/>
      <c r="I100" s="209"/>
      <c r="K100" s="450"/>
    </row>
    <row r="101" spans="1:12" s="3" customFormat="1">
      <c r="A101" s="4"/>
      <c r="C101" s="202"/>
      <c r="E101" s="450"/>
      <c r="G101" s="4"/>
      <c r="I101" s="209"/>
      <c r="K101" s="450"/>
    </row>
    <row r="102" spans="1:12" s="3" customFormat="1">
      <c r="A102" s="4"/>
      <c r="C102" s="202"/>
      <c r="E102" s="450"/>
      <c r="G102" s="4"/>
      <c r="I102" s="209"/>
      <c r="K102" s="450"/>
    </row>
    <row r="103" spans="1:12" s="3" customFormat="1">
      <c r="A103" s="4"/>
      <c r="C103" s="202"/>
      <c r="E103" s="450"/>
      <c r="G103" s="4"/>
      <c r="I103" s="209"/>
      <c r="K103" s="450"/>
    </row>
    <row r="104" spans="1:12" s="3" customFormat="1">
      <c r="A104" s="4"/>
      <c r="C104" s="202"/>
      <c r="E104" s="450"/>
      <c r="G104" s="4"/>
      <c r="I104" s="209"/>
      <c r="K104" s="450"/>
    </row>
    <row r="105" spans="1:12" s="3" customFormat="1">
      <c r="A105" s="4"/>
      <c r="C105" s="202"/>
      <c r="E105" s="450"/>
      <c r="G105" s="4"/>
      <c r="I105" s="209"/>
      <c r="K105" s="450"/>
    </row>
    <row r="106" spans="1:12" s="3" customFormat="1">
      <c r="A106" s="4"/>
      <c r="C106" s="202"/>
      <c r="E106" s="450"/>
      <c r="G106" s="4"/>
      <c r="I106" s="209"/>
      <c r="K106" s="450"/>
    </row>
    <row r="107" spans="1:12" s="3" customFormat="1">
      <c r="A107" s="4"/>
      <c r="C107" s="202"/>
      <c r="E107" s="450"/>
      <c r="G107" s="4"/>
      <c r="I107" s="209"/>
      <c r="K107" s="450"/>
    </row>
    <row r="108" spans="1:12" s="3" customFormat="1">
      <c r="A108" s="4"/>
      <c r="C108" s="202"/>
      <c r="E108" s="450"/>
      <c r="G108" s="4"/>
      <c r="I108" s="209"/>
      <c r="K108" s="450"/>
    </row>
    <row r="109" spans="1:12" s="3" customFormat="1">
      <c r="A109" s="4"/>
      <c r="C109" s="202"/>
      <c r="E109" s="450"/>
      <c r="G109" s="4"/>
      <c r="I109" s="209"/>
      <c r="K109" s="450"/>
    </row>
    <row r="110" spans="1:12" s="3" customFormat="1">
      <c r="A110" s="4"/>
      <c r="C110" s="202"/>
      <c r="E110" s="450"/>
      <c r="G110" s="4"/>
      <c r="I110" s="209"/>
      <c r="K110" s="450"/>
    </row>
    <row r="111" spans="1:12" s="3" customFormat="1">
      <c r="A111" s="4"/>
      <c r="C111" s="202"/>
      <c r="E111" s="450"/>
      <c r="G111" s="4"/>
      <c r="I111" s="209"/>
      <c r="K111" s="450"/>
    </row>
    <row r="112" spans="1:12" s="3" customFormat="1">
      <c r="A112" s="4"/>
      <c r="C112" s="202"/>
      <c r="E112" s="450"/>
      <c r="G112" s="4"/>
      <c r="I112" s="209"/>
      <c r="K112" s="450"/>
    </row>
    <row r="113" spans="1:11" s="3" customFormat="1">
      <c r="A113" s="4"/>
      <c r="C113" s="202"/>
      <c r="E113" s="450"/>
      <c r="G113" s="4"/>
      <c r="I113" s="209"/>
      <c r="K113" s="450"/>
    </row>
    <row r="114" spans="1:11" s="3" customFormat="1">
      <c r="A114" s="4"/>
      <c r="C114" s="202"/>
      <c r="E114" s="450"/>
      <c r="G114" s="4"/>
      <c r="I114" s="209"/>
      <c r="K114" s="450"/>
    </row>
    <row r="115" spans="1:11" s="3" customFormat="1">
      <c r="A115" s="4"/>
      <c r="C115" s="202"/>
      <c r="E115" s="450"/>
      <c r="G115" s="4"/>
      <c r="I115" s="209"/>
      <c r="K115" s="450"/>
    </row>
    <row r="116" spans="1:11" s="3" customFormat="1">
      <c r="A116" s="4"/>
      <c r="C116" s="202"/>
      <c r="E116" s="450"/>
      <c r="G116" s="4"/>
      <c r="I116" s="209"/>
      <c r="K116" s="450"/>
    </row>
    <row r="117" spans="1:11" s="3" customFormat="1">
      <c r="A117" s="4"/>
      <c r="C117" s="202"/>
      <c r="E117" s="450"/>
      <c r="G117" s="4"/>
      <c r="I117" s="209"/>
      <c r="K117" s="450"/>
    </row>
    <row r="118" spans="1:11" s="3" customFormat="1">
      <c r="A118" s="4"/>
      <c r="C118" s="202"/>
      <c r="E118" s="450"/>
      <c r="G118" s="4"/>
      <c r="I118" s="209"/>
      <c r="K118" s="450"/>
    </row>
    <row r="119" spans="1:11" s="3" customFormat="1">
      <c r="A119" s="4"/>
      <c r="C119" s="202"/>
      <c r="E119" s="450"/>
      <c r="G119" s="4"/>
      <c r="I119" s="209"/>
      <c r="K119" s="450"/>
    </row>
    <row r="120" spans="1:11" s="3" customFormat="1">
      <c r="A120" s="4"/>
      <c r="C120" s="202"/>
      <c r="E120" s="450"/>
      <c r="G120" s="4"/>
      <c r="I120" s="209"/>
      <c r="K120" s="450"/>
    </row>
    <row r="121" spans="1:11" s="3" customFormat="1">
      <c r="A121" s="4"/>
      <c r="C121" s="202"/>
      <c r="E121" s="450"/>
      <c r="G121" s="4"/>
      <c r="I121" s="209"/>
      <c r="K121" s="450"/>
    </row>
    <row r="122" spans="1:11" s="3" customFormat="1">
      <c r="A122" s="4"/>
      <c r="C122" s="202"/>
      <c r="E122" s="450"/>
      <c r="G122" s="4"/>
      <c r="I122" s="209"/>
      <c r="K122" s="450"/>
    </row>
    <row r="123" spans="1:11" s="3" customFormat="1">
      <c r="A123" s="4"/>
      <c r="C123" s="202"/>
      <c r="E123" s="450"/>
      <c r="G123" s="4"/>
      <c r="I123" s="209"/>
      <c r="K123" s="450"/>
    </row>
    <row r="124" spans="1:11" s="3" customFormat="1">
      <c r="A124" s="4"/>
      <c r="C124" s="202"/>
      <c r="E124" s="450"/>
      <c r="G124" s="4"/>
      <c r="I124" s="209"/>
      <c r="K124" s="450"/>
    </row>
    <row r="125" spans="1:11" s="3" customFormat="1">
      <c r="A125" s="4"/>
      <c r="C125" s="202"/>
      <c r="E125" s="450"/>
      <c r="G125" s="4"/>
      <c r="I125" s="209"/>
      <c r="K125" s="450"/>
    </row>
    <row r="126" spans="1:11" s="3" customFormat="1">
      <c r="A126" s="4"/>
      <c r="C126" s="202"/>
      <c r="E126" s="450"/>
      <c r="G126" s="4"/>
      <c r="I126" s="209"/>
      <c r="K126" s="450"/>
    </row>
    <row r="127" spans="1:11" s="3" customFormat="1">
      <c r="A127" s="4"/>
      <c r="C127" s="202"/>
      <c r="E127" s="450"/>
      <c r="G127" s="4"/>
      <c r="I127" s="209"/>
      <c r="K127" s="450"/>
    </row>
    <row r="128" spans="1:11" s="3" customFormat="1">
      <c r="A128" s="4"/>
      <c r="C128" s="202"/>
      <c r="E128" s="450"/>
      <c r="G128" s="4"/>
      <c r="I128" s="209"/>
      <c r="K128" s="450"/>
    </row>
    <row r="129" spans="1:11" s="3" customFormat="1">
      <c r="A129" s="4"/>
      <c r="C129" s="202"/>
      <c r="E129" s="450"/>
      <c r="G129" s="4"/>
      <c r="I129" s="209"/>
      <c r="K129" s="450"/>
    </row>
    <row r="130" spans="1:11" s="3" customFormat="1">
      <c r="A130" s="4"/>
      <c r="C130" s="202"/>
      <c r="E130" s="450"/>
      <c r="G130" s="4"/>
      <c r="I130" s="209"/>
      <c r="K130" s="450"/>
    </row>
    <row r="131" spans="1:11" s="3" customFormat="1">
      <c r="A131" s="4"/>
      <c r="C131" s="202"/>
      <c r="E131" s="450"/>
      <c r="G131" s="4"/>
      <c r="I131" s="209"/>
      <c r="K131" s="450"/>
    </row>
    <row r="132" spans="1:11" s="3" customFormat="1">
      <c r="A132" s="4"/>
      <c r="C132" s="202"/>
      <c r="E132" s="450"/>
      <c r="G132" s="4"/>
      <c r="I132" s="209"/>
      <c r="K132" s="450"/>
    </row>
    <row r="133" spans="1:11" s="3" customFormat="1">
      <c r="A133" s="4"/>
      <c r="C133" s="202"/>
      <c r="E133" s="450"/>
      <c r="G133" s="4"/>
      <c r="I133" s="209"/>
      <c r="K133" s="450"/>
    </row>
    <row r="134" spans="1:11" s="3" customFormat="1">
      <c r="A134" s="4"/>
      <c r="C134" s="202"/>
      <c r="E134" s="450"/>
      <c r="G134" s="4"/>
      <c r="I134" s="209"/>
      <c r="K134" s="450"/>
    </row>
    <row r="135" spans="1:11" s="3" customFormat="1">
      <c r="A135" s="4"/>
      <c r="C135" s="202"/>
      <c r="E135" s="450"/>
      <c r="G135" s="4"/>
      <c r="I135" s="209"/>
      <c r="K135" s="450"/>
    </row>
    <row r="136" spans="1:11" s="3" customFormat="1">
      <c r="A136" s="4"/>
      <c r="C136" s="202"/>
      <c r="E136" s="450"/>
      <c r="G136" s="4"/>
      <c r="I136" s="209"/>
      <c r="K136" s="450"/>
    </row>
    <row r="137" spans="1:11" s="3" customFormat="1">
      <c r="A137" s="4"/>
      <c r="C137" s="202"/>
      <c r="E137" s="450"/>
      <c r="G137" s="4"/>
      <c r="I137" s="209"/>
      <c r="K137" s="450"/>
    </row>
    <row r="138" spans="1:11" s="3" customFormat="1">
      <c r="A138" s="4"/>
      <c r="C138" s="202"/>
      <c r="E138" s="450"/>
      <c r="G138" s="4"/>
      <c r="I138" s="209"/>
      <c r="K138" s="450"/>
    </row>
    <row r="139" spans="1:11" s="3" customFormat="1">
      <c r="A139" s="4"/>
      <c r="C139" s="202"/>
      <c r="E139" s="450"/>
      <c r="G139" s="4"/>
      <c r="I139" s="209"/>
      <c r="K139" s="450"/>
    </row>
    <row r="140" spans="1:11" s="3" customFormat="1">
      <c r="A140" s="4"/>
      <c r="C140" s="202"/>
      <c r="E140" s="450"/>
      <c r="G140" s="4"/>
      <c r="I140" s="209"/>
      <c r="K140" s="450"/>
    </row>
    <row r="141" spans="1:11" s="3" customFormat="1">
      <c r="A141" s="4"/>
      <c r="C141" s="202"/>
      <c r="E141" s="450"/>
      <c r="G141" s="4"/>
      <c r="I141" s="209"/>
      <c r="K141" s="450"/>
    </row>
    <row r="142" spans="1:11" s="3" customFormat="1">
      <c r="A142" s="4"/>
      <c r="C142" s="202"/>
      <c r="E142" s="450"/>
      <c r="G142" s="4"/>
      <c r="I142" s="209"/>
      <c r="K142" s="450"/>
    </row>
    <row r="143" spans="1:11" s="3" customFormat="1">
      <c r="A143" s="4"/>
      <c r="C143" s="202"/>
      <c r="E143" s="450"/>
      <c r="G143" s="4"/>
      <c r="I143" s="209"/>
      <c r="K143" s="450"/>
    </row>
    <row r="144" spans="1:11" s="3" customFormat="1">
      <c r="A144" s="4"/>
      <c r="C144" s="202"/>
      <c r="E144" s="450"/>
      <c r="G144" s="4"/>
      <c r="I144" s="209"/>
      <c r="K144" s="450"/>
    </row>
    <row r="145" spans="1:11" s="3" customFormat="1">
      <c r="A145" s="4"/>
      <c r="C145" s="202"/>
      <c r="E145" s="450"/>
      <c r="G145" s="4"/>
      <c r="I145" s="209"/>
      <c r="K145" s="450"/>
    </row>
    <row r="146" spans="1:11" s="3" customFormat="1">
      <c r="A146" s="4"/>
      <c r="C146" s="202"/>
      <c r="E146" s="450"/>
      <c r="G146" s="4"/>
      <c r="I146" s="209"/>
      <c r="K146" s="450"/>
    </row>
    <row r="147" spans="1:11" s="3" customFormat="1">
      <c r="A147" s="4"/>
      <c r="C147" s="202"/>
      <c r="E147" s="450"/>
      <c r="G147" s="4"/>
      <c r="I147" s="209"/>
      <c r="K147" s="450"/>
    </row>
    <row r="148" spans="1:11" s="3" customFormat="1">
      <c r="A148" s="4"/>
      <c r="C148" s="202"/>
      <c r="E148" s="450"/>
      <c r="G148" s="4"/>
      <c r="I148" s="209"/>
      <c r="K148" s="450"/>
    </row>
    <row r="149" spans="1:11" s="3" customFormat="1">
      <c r="A149" s="4"/>
      <c r="C149" s="202"/>
      <c r="E149" s="450"/>
      <c r="G149" s="4"/>
      <c r="I149" s="209"/>
      <c r="K149" s="450"/>
    </row>
  </sheetData>
  <mergeCells count="8">
    <mergeCell ref="G1:L1"/>
    <mergeCell ref="G2:L2"/>
    <mergeCell ref="A3:D3"/>
    <mergeCell ref="E3:F3"/>
    <mergeCell ref="G3:J3"/>
    <mergeCell ref="A1:F1"/>
    <mergeCell ref="A2:F2"/>
    <mergeCell ref="K3:L3"/>
  </mergeCells>
  <pageMargins left="0.78740157480314965" right="0.55118110236220474" top="0.55118110236220474" bottom="0.55118110236220474" header="0.31496062992125984" footer="0.31496062992125984"/>
  <pageSetup paperSize="9" firstPageNumber="14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8"/>
  <sheetViews>
    <sheetView topLeftCell="C82" workbookViewId="0">
      <selection activeCell="L92" sqref="L92"/>
    </sheetView>
  </sheetViews>
  <sheetFormatPr defaultRowHeight="15"/>
  <cols>
    <col min="1" max="1" width="8.42578125" style="2" customWidth="1"/>
    <col min="2" max="2" width="28.7109375" customWidth="1"/>
    <col min="3" max="3" width="13.28515625" customWidth="1"/>
    <col min="4" max="4" width="12.85546875" customWidth="1"/>
    <col min="5" max="5" width="12.28515625" style="127" customWidth="1"/>
    <col min="6" max="6" width="12.5703125" customWidth="1"/>
    <col min="7" max="7" width="8.7109375" style="2" customWidth="1"/>
    <col min="8" max="8" width="34.28515625" customWidth="1"/>
    <col min="9" max="9" width="12.28515625" customWidth="1"/>
    <col min="10" max="10" width="11" customWidth="1"/>
    <col min="11" max="11" width="10.28515625" style="127" customWidth="1"/>
    <col min="12" max="12" width="11.28515625" customWidth="1"/>
  </cols>
  <sheetData>
    <row r="1" spans="1:12" ht="18" customHeight="1">
      <c r="A1" s="615" t="s">
        <v>0</v>
      </c>
      <c r="B1" s="615"/>
      <c r="C1" s="615"/>
      <c r="D1" s="615"/>
      <c r="E1" s="615"/>
      <c r="F1" s="615"/>
      <c r="G1" s="615" t="s">
        <v>0</v>
      </c>
      <c r="H1" s="615"/>
      <c r="I1" s="615"/>
      <c r="J1" s="615"/>
      <c r="K1" s="615"/>
      <c r="L1" s="615"/>
    </row>
    <row r="2" spans="1:12" ht="15.6" customHeight="1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6.149999999999999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2" ht="38.450000000000003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2" ht="24.6" customHeight="1">
      <c r="A5" s="57" t="s">
        <v>1401</v>
      </c>
      <c r="B5" s="57" t="s">
        <v>1402</v>
      </c>
      <c r="C5" s="57"/>
      <c r="D5" s="182"/>
      <c r="E5" s="182"/>
      <c r="F5" s="183"/>
      <c r="G5" s="239" t="s">
        <v>1404</v>
      </c>
      <c r="H5" s="231" t="s">
        <v>2174</v>
      </c>
      <c r="I5" s="231"/>
      <c r="J5" s="226"/>
      <c r="K5" s="226"/>
      <c r="L5" s="226"/>
    </row>
    <row r="6" spans="1:12">
      <c r="A6" s="145" t="s">
        <v>289</v>
      </c>
      <c r="B6" s="145" t="s">
        <v>290</v>
      </c>
      <c r="C6" s="240">
        <v>76500</v>
      </c>
      <c r="D6" s="217">
        <v>0</v>
      </c>
      <c r="E6" s="147">
        <v>0</v>
      </c>
      <c r="F6" s="217">
        <v>0</v>
      </c>
      <c r="G6" s="227" t="s">
        <v>303</v>
      </c>
      <c r="H6" s="240" t="s">
        <v>304</v>
      </c>
      <c r="I6" s="240">
        <v>0</v>
      </c>
      <c r="J6" s="147">
        <v>30000</v>
      </c>
      <c r="K6" s="151">
        <v>16082</v>
      </c>
      <c r="L6" s="147">
        <v>0</v>
      </c>
    </row>
    <row r="7" spans="1:12">
      <c r="A7" s="184" t="s">
        <v>291</v>
      </c>
      <c r="B7" s="185" t="s">
        <v>292</v>
      </c>
      <c r="C7" s="240">
        <v>25646</v>
      </c>
      <c r="D7" s="147">
        <v>50000</v>
      </c>
      <c r="E7" s="147">
        <v>44187</v>
      </c>
      <c r="F7" s="147">
        <v>100000</v>
      </c>
      <c r="G7" s="227" t="s">
        <v>305</v>
      </c>
      <c r="H7" s="240" t="s">
        <v>35</v>
      </c>
      <c r="I7" s="240">
        <v>58453</v>
      </c>
      <c r="J7" s="147">
        <v>30000</v>
      </c>
      <c r="K7" s="150">
        <v>0</v>
      </c>
      <c r="L7" s="147">
        <v>0</v>
      </c>
    </row>
    <row r="8" spans="1:12" ht="15" customHeight="1">
      <c r="A8" s="184" t="s">
        <v>2578</v>
      </c>
      <c r="B8" s="185" t="s">
        <v>2579</v>
      </c>
      <c r="C8" s="240">
        <v>36000</v>
      </c>
      <c r="D8" s="147">
        <v>0</v>
      </c>
      <c r="E8" s="147">
        <v>0</v>
      </c>
      <c r="F8" s="147">
        <v>0</v>
      </c>
      <c r="G8" s="227" t="s">
        <v>306</v>
      </c>
      <c r="H8" s="240" t="s">
        <v>2690</v>
      </c>
      <c r="I8" s="240">
        <v>6346546</v>
      </c>
      <c r="J8" s="147">
        <v>105000000</v>
      </c>
      <c r="K8" s="150">
        <v>842141</v>
      </c>
      <c r="L8" s="147">
        <v>600000000</v>
      </c>
    </row>
    <row r="9" spans="1:12" ht="15" customHeight="1">
      <c r="A9" s="184" t="s">
        <v>293</v>
      </c>
      <c r="B9" s="185" t="s">
        <v>294</v>
      </c>
      <c r="C9" s="240">
        <v>3700</v>
      </c>
      <c r="D9" s="147">
        <v>200000</v>
      </c>
      <c r="E9" s="147">
        <v>22100</v>
      </c>
      <c r="F9" s="147">
        <v>50000</v>
      </c>
      <c r="G9" s="227" t="s">
        <v>307</v>
      </c>
      <c r="H9" s="240" t="s">
        <v>2687</v>
      </c>
      <c r="I9" s="240">
        <v>2822445</v>
      </c>
      <c r="J9" s="147">
        <v>5000000</v>
      </c>
      <c r="K9" s="162">
        <v>1389822</v>
      </c>
      <c r="L9" s="147">
        <v>25000000</v>
      </c>
    </row>
    <row r="10" spans="1:12">
      <c r="A10" s="184" t="s">
        <v>295</v>
      </c>
      <c r="B10" s="185" t="s">
        <v>296</v>
      </c>
      <c r="C10" s="240">
        <v>179429</v>
      </c>
      <c r="D10" s="147">
        <v>500000</v>
      </c>
      <c r="E10" s="147">
        <v>0</v>
      </c>
      <c r="F10" s="147">
        <v>50000</v>
      </c>
      <c r="G10" s="227" t="s">
        <v>308</v>
      </c>
      <c r="H10" s="240" t="s">
        <v>2688</v>
      </c>
      <c r="I10" s="240">
        <v>0</v>
      </c>
      <c r="J10" s="147">
        <v>100000</v>
      </c>
      <c r="K10" s="150">
        <v>49786</v>
      </c>
      <c r="L10" s="147">
        <v>10000000</v>
      </c>
    </row>
    <row r="11" spans="1:12">
      <c r="A11" s="184" t="s">
        <v>297</v>
      </c>
      <c r="B11" s="185" t="s">
        <v>298</v>
      </c>
      <c r="C11" s="240">
        <v>0</v>
      </c>
      <c r="D11" s="147">
        <v>50000</v>
      </c>
      <c r="E11" s="147">
        <v>0</v>
      </c>
      <c r="F11" s="147">
        <v>10000</v>
      </c>
      <c r="G11" s="227" t="s">
        <v>315</v>
      </c>
      <c r="H11" s="240" t="s">
        <v>2689</v>
      </c>
      <c r="I11" s="240">
        <v>0</v>
      </c>
      <c r="J11" s="147">
        <v>5000000</v>
      </c>
      <c r="K11" s="150">
        <v>504882</v>
      </c>
      <c r="L11" s="147">
        <v>2000000</v>
      </c>
    </row>
    <row r="12" spans="1:12">
      <c r="A12" s="184" t="s">
        <v>299</v>
      </c>
      <c r="B12" s="185" t="s">
        <v>300</v>
      </c>
      <c r="C12" s="240">
        <v>15000</v>
      </c>
      <c r="D12" s="147">
        <v>50000</v>
      </c>
      <c r="E12" s="147">
        <v>6000</v>
      </c>
      <c r="F12" s="147">
        <v>50000</v>
      </c>
      <c r="G12" s="227" t="s">
        <v>316</v>
      </c>
      <c r="H12" s="240" t="s">
        <v>2779</v>
      </c>
      <c r="I12" s="240">
        <v>261438</v>
      </c>
      <c r="J12" s="147">
        <v>25000000</v>
      </c>
      <c r="K12" s="150">
        <v>2746723</v>
      </c>
      <c r="L12" s="147">
        <v>15000000</v>
      </c>
    </row>
    <row r="13" spans="1:12" ht="24">
      <c r="A13" s="184" t="s">
        <v>301</v>
      </c>
      <c r="B13" s="185" t="s">
        <v>302</v>
      </c>
      <c r="C13" s="240">
        <v>30009</v>
      </c>
      <c r="D13" s="147">
        <v>50000</v>
      </c>
      <c r="E13" s="147">
        <v>30009</v>
      </c>
      <c r="F13" s="147">
        <v>0</v>
      </c>
      <c r="G13" s="227" t="s">
        <v>317</v>
      </c>
      <c r="H13" s="240" t="s">
        <v>1405</v>
      </c>
      <c r="I13" s="240">
        <v>780330</v>
      </c>
      <c r="J13" s="147">
        <v>10000000</v>
      </c>
      <c r="K13" s="150">
        <v>743033</v>
      </c>
      <c r="L13" s="147">
        <v>8000000</v>
      </c>
    </row>
    <row r="14" spans="1:12" ht="24">
      <c r="A14" s="221"/>
      <c r="B14" s="189"/>
      <c r="C14" s="189"/>
      <c r="D14" s="147"/>
      <c r="E14" s="147"/>
      <c r="F14" s="147"/>
      <c r="G14" s="227" t="s">
        <v>318</v>
      </c>
      <c r="H14" s="240" t="s">
        <v>1403</v>
      </c>
      <c r="I14" s="240">
        <v>0</v>
      </c>
      <c r="J14" s="147">
        <v>2000000</v>
      </c>
      <c r="K14" s="150">
        <v>98910</v>
      </c>
      <c r="L14" s="147">
        <v>0</v>
      </c>
    </row>
    <row r="15" spans="1:12">
      <c r="A15" s="219"/>
      <c r="B15" s="185"/>
      <c r="C15" s="185"/>
      <c r="D15" s="147"/>
      <c r="E15" s="147"/>
      <c r="F15" s="147"/>
      <c r="G15" s="227" t="s">
        <v>319</v>
      </c>
      <c r="H15" s="240" t="s">
        <v>320</v>
      </c>
      <c r="I15" s="240">
        <v>0</v>
      </c>
      <c r="J15" s="147">
        <v>12500000</v>
      </c>
      <c r="K15" s="150">
        <v>0</v>
      </c>
      <c r="L15" s="147">
        <v>5000000</v>
      </c>
    </row>
    <row r="16" spans="1:12">
      <c r="A16" s="219"/>
      <c r="B16" s="185"/>
      <c r="C16" s="185"/>
      <c r="D16" s="147"/>
      <c r="E16" s="147"/>
      <c r="F16" s="147"/>
      <c r="G16" s="227" t="s">
        <v>321</v>
      </c>
      <c r="H16" s="240" t="s">
        <v>322</v>
      </c>
      <c r="I16" s="240">
        <v>9008</v>
      </c>
      <c r="J16" s="147">
        <v>2500000</v>
      </c>
      <c r="K16" s="150">
        <v>0</v>
      </c>
      <c r="L16" s="147">
        <v>500000</v>
      </c>
    </row>
    <row r="17" spans="1:12">
      <c r="A17" s="190"/>
      <c r="B17" s="142"/>
      <c r="C17" s="142"/>
      <c r="D17" s="142"/>
      <c r="E17" s="150"/>
      <c r="F17" s="150"/>
      <c r="G17" s="227" t="s">
        <v>323</v>
      </c>
      <c r="H17" s="240" t="s">
        <v>324</v>
      </c>
      <c r="I17" s="240">
        <v>0</v>
      </c>
      <c r="J17" s="147">
        <v>1500000</v>
      </c>
      <c r="K17" s="150">
        <v>107483</v>
      </c>
      <c r="L17" s="147">
        <v>4800000</v>
      </c>
    </row>
    <row r="18" spans="1:12">
      <c r="A18" s="190"/>
      <c r="B18" s="142"/>
      <c r="C18" s="142"/>
      <c r="D18" s="142"/>
      <c r="E18" s="150"/>
      <c r="F18" s="150"/>
      <c r="G18" s="227" t="s">
        <v>2323</v>
      </c>
      <c r="H18" s="240" t="s">
        <v>2324</v>
      </c>
      <c r="I18" s="240">
        <v>0</v>
      </c>
      <c r="J18" s="147">
        <v>2500000</v>
      </c>
      <c r="K18" s="150">
        <v>0</v>
      </c>
      <c r="L18" s="147">
        <v>0</v>
      </c>
    </row>
    <row r="19" spans="1:12" ht="15" customHeight="1">
      <c r="A19" s="190"/>
      <c r="B19" s="142"/>
      <c r="C19" s="142"/>
      <c r="D19" s="142"/>
      <c r="E19" s="150"/>
      <c r="F19" s="150"/>
      <c r="G19" s="227" t="s">
        <v>309</v>
      </c>
      <c r="H19" s="240" t="s">
        <v>310</v>
      </c>
      <c r="I19" s="240">
        <v>1153653</v>
      </c>
      <c r="J19" s="147">
        <v>130000000</v>
      </c>
      <c r="K19" s="150">
        <v>679628</v>
      </c>
      <c r="L19" s="147">
        <v>0</v>
      </c>
    </row>
    <row r="20" spans="1:12" ht="15.6" customHeight="1">
      <c r="A20" s="152"/>
      <c r="B20" s="153"/>
      <c r="C20" s="153"/>
      <c r="D20" s="147"/>
      <c r="E20" s="150"/>
      <c r="F20" s="147"/>
      <c r="G20" s="227" t="s">
        <v>311</v>
      </c>
      <c r="H20" s="240" t="s">
        <v>312</v>
      </c>
      <c r="I20" s="240">
        <v>0</v>
      </c>
      <c r="J20" s="147">
        <v>10000000</v>
      </c>
      <c r="K20" s="150">
        <v>0</v>
      </c>
      <c r="L20" s="147">
        <v>0</v>
      </c>
    </row>
    <row r="21" spans="1:12" ht="15" customHeight="1">
      <c r="A21" s="152"/>
      <c r="B21" s="153"/>
      <c r="C21" s="153"/>
      <c r="D21" s="147"/>
      <c r="E21" s="150"/>
      <c r="F21" s="147"/>
      <c r="G21" s="227" t="s">
        <v>313</v>
      </c>
      <c r="H21" s="240" t="s">
        <v>314</v>
      </c>
      <c r="I21" s="240">
        <v>0</v>
      </c>
      <c r="J21" s="147">
        <v>2500000</v>
      </c>
      <c r="K21" s="150">
        <v>0</v>
      </c>
      <c r="L21" s="147">
        <v>0</v>
      </c>
    </row>
    <row r="22" spans="1:12" ht="24">
      <c r="A22" s="191"/>
      <c r="B22" s="39"/>
      <c r="C22" s="39"/>
      <c r="D22" s="39"/>
      <c r="E22" s="451"/>
      <c r="F22" s="39"/>
      <c r="G22" s="139" t="s">
        <v>2642</v>
      </c>
      <c r="H22" s="240" t="s">
        <v>2219</v>
      </c>
      <c r="I22" s="240">
        <v>0</v>
      </c>
      <c r="J22" s="147">
        <v>0</v>
      </c>
      <c r="K22" s="150">
        <v>0</v>
      </c>
      <c r="L22" s="147">
        <v>100000000</v>
      </c>
    </row>
    <row r="23" spans="1:12" ht="12.6" customHeight="1">
      <c r="A23" s="191"/>
      <c r="B23" s="39"/>
      <c r="C23" s="39"/>
      <c r="D23" s="39"/>
      <c r="E23" s="150"/>
      <c r="F23" s="39"/>
      <c r="G23" s="135" t="s">
        <v>44</v>
      </c>
      <c r="H23" s="178" t="s">
        <v>45</v>
      </c>
      <c r="I23" s="178">
        <f>SUM(I6:I22)</f>
        <v>11431873</v>
      </c>
      <c r="J23" s="229">
        <f>SUM(J6:J22)</f>
        <v>313660000</v>
      </c>
      <c r="K23" s="229">
        <f>SUM(K6:K22)</f>
        <v>7178490</v>
      </c>
      <c r="L23" s="229">
        <f>SUM(L6:L22)</f>
        <v>770300000</v>
      </c>
    </row>
    <row r="24" spans="1:12" ht="12.6" customHeight="1">
      <c r="A24" s="191"/>
      <c r="B24" s="39"/>
      <c r="C24" s="39"/>
      <c r="D24" s="39"/>
      <c r="E24" s="451"/>
      <c r="F24" s="39"/>
      <c r="G24" s="230"/>
      <c r="H24" s="242" t="s">
        <v>798</v>
      </c>
      <c r="I24" s="242"/>
      <c r="J24" s="147"/>
      <c r="K24" s="162"/>
      <c r="L24" s="147"/>
    </row>
    <row r="25" spans="1:12">
      <c r="A25" s="191"/>
      <c r="B25" s="39"/>
      <c r="C25" s="39"/>
      <c r="D25" s="39"/>
      <c r="E25" s="451"/>
      <c r="F25" s="39"/>
      <c r="G25" s="227" t="s">
        <v>325</v>
      </c>
      <c r="H25" s="240" t="s">
        <v>47</v>
      </c>
      <c r="I25" s="162">
        <v>3040255</v>
      </c>
      <c r="J25" s="147">
        <v>3700000</v>
      </c>
      <c r="K25" s="150">
        <v>2425448</v>
      </c>
      <c r="L25" s="147">
        <v>2740000</v>
      </c>
    </row>
    <row r="26" spans="1:12" ht="13.15" customHeight="1">
      <c r="A26" s="191"/>
      <c r="B26" s="154"/>
      <c r="C26" s="154"/>
      <c r="D26" s="154"/>
      <c r="E26" s="154"/>
      <c r="F26" s="39"/>
      <c r="G26" s="146" t="s">
        <v>2692</v>
      </c>
      <c r="H26" s="153" t="s">
        <v>114</v>
      </c>
      <c r="I26" s="260">
        <v>0</v>
      </c>
      <c r="J26" s="147">
        <v>1480000</v>
      </c>
      <c r="K26" s="162">
        <v>0</v>
      </c>
      <c r="L26" s="162">
        <v>330000</v>
      </c>
    </row>
    <row r="27" spans="1:12">
      <c r="A27" s="191"/>
      <c r="B27" s="39"/>
      <c r="C27" s="39"/>
      <c r="D27" s="39"/>
      <c r="E27" s="451"/>
      <c r="F27" s="39"/>
      <c r="G27" s="227" t="s">
        <v>326</v>
      </c>
      <c r="H27" s="240" t="s">
        <v>51</v>
      </c>
      <c r="I27" s="162">
        <v>2880</v>
      </c>
      <c r="J27" s="147">
        <v>100000</v>
      </c>
      <c r="K27" s="150">
        <v>220</v>
      </c>
      <c r="L27" s="147">
        <v>20000</v>
      </c>
    </row>
    <row r="28" spans="1:12">
      <c r="A28" s="191"/>
      <c r="B28" s="39"/>
      <c r="C28" s="39"/>
      <c r="D28" s="39"/>
      <c r="E28" s="451"/>
      <c r="F28" s="39"/>
      <c r="G28" s="227" t="s">
        <v>327</v>
      </c>
      <c r="H28" s="240" t="s">
        <v>328</v>
      </c>
      <c r="I28" s="162">
        <v>0</v>
      </c>
      <c r="J28" s="147">
        <v>200000</v>
      </c>
      <c r="K28" s="150">
        <v>100</v>
      </c>
      <c r="L28" s="147">
        <v>10000</v>
      </c>
    </row>
    <row r="29" spans="1:12" ht="24">
      <c r="A29" s="191"/>
      <c r="B29" s="39"/>
      <c r="C29" s="39"/>
      <c r="D29" s="39"/>
      <c r="E29" s="451"/>
      <c r="F29" s="39"/>
      <c r="G29" s="227" t="s">
        <v>329</v>
      </c>
      <c r="H29" s="240" t="s">
        <v>2245</v>
      </c>
      <c r="I29" s="162">
        <v>2400</v>
      </c>
      <c r="J29" s="147">
        <v>100000</v>
      </c>
      <c r="K29" s="150">
        <v>2400</v>
      </c>
      <c r="L29" s="147">
        <v>30000</v>
      </c>
    </row>
    <row r="30" spans="1:12">
      <c r="A30" s="191"/>
      <c r="B30" s="39"/>
      <c r="C30" s="39"/>
      <c r="D30" s="154"/>
      <c r="E30" s="154"/>
      <c r="F30" s="155"/>
      <c r="G30" s="227" t="s">
        <v>330</v>
      </c>
      <c r="H30" s="240" t="s">
        <v>61</v>
      </c>
      <c r="I30" s="162">
        <v>3861</v>
      </c>
      <c r="J30" s="147">
        <v>20000</v>
      </c>
      <c r="K30" s="150">
        <v>3462</v>
      </c>
      <c r="L30" s="147">
        <v>10000</v>
      </c>
    </row>
    <row r="31" spans="1:12">
      <c r="A31" s="191"/>
      <c r="B31" s="39"/>
      <c r="C31" s="39"/>
      <c r="D31" s="39"/>
      <c r="E31" s="451"/>
      <c r="F31" s="39"/>
      <c r="G31" s="227" t="s">
        <v>331</v>
      </c>
      <c r="H31" s="240" t="s">
        <v>63</v>
      </c>
      <c r="I31" s="162">
        <v>5407</v>
      </c>
      <c r="J31" s="147">
        <v>2500000</v>
      </c>
      <c r="K31" s="150">
        <v>163816</v>
      </c>
      <c r="L31" s="147">
        <v>200000</v>
      </c>
    </row>
    <row r="32" spans="1:12">
      <c r="A32" s="191"/>
      <c r="B32" s="39"/>
      <c r="C32" s="39"/>
      <c r="D32" s="39"/>
      <c r="E32" s="451"/>
      <c r="F32" s="39"/>
      <c r="G32" s="227" t="s">
        <v>332</v>
      </c>
      <c r="H32" s="240" t="s">
        <v>65</v>
      </c>
      <c r="I32" s="162">
        <v>0</v>
      </c>
      <c r="J32" s="147">
        <v>50000</v>
      </c>
      <c r="K32" s="150">
        <v>0</v>
      </c>
      <c r="L32" s="147">
        <v>0</v>
      </c>
    </row>
    <row r="33" spans="1:13">
      <c r="A33" s="191"/>
      <c r="B33" s="39"/>
      <c r="C33" s="39"/>
      <c r="D33" s="39"/>
      <c r="E33" s="451"/>
      <c r="F33" s="39"/>
      <c r="G33" s="227" t="s">
        <v>333</v>
      </c>
      <c r="H33" s="240" t="s">
        <v>67</v>
      </c>
      <c r="I33" s="162">
        <v>10000</v>
      </c>
      <c r="J33" s="147">
        <v>10000</v>
      </c>
      <c r="K33" s="150">
        <v>1250</v>
      </c>
      <c r="L33" s="147">
        <v>10000</v>
      </c>
    </row>
    <row r="34" spans="1:13" ht="15" customHeight="1">
      <c r="A34" s="191"/>
      <c r="B34" s="39"/>
      <c r="C34" s="39"/>
      <c r="D34" s="39"/>
      <c r="E34" s="451"/>
      <c r="F34" s="39"/>
      <c r="G34" s="227" t="s">
        <v>334</v>
      </c>
      <c r="H34" s="240" t="s">
        <v>335</v>
      </c>
      <c r="I34" s="162">
        <v>566736</v>
      </c>
      <c r="J34" s="147">
        <v>5000000</v>
      </c>
      <c r="K34" s="150">
        <v>114000</v>
      </c>
      <c r="L34" s="147">
        <v>0</v>
      </c>
    </row>
    <row r="35" spans="1:13" ht="13.15" customHeight="1">
      <c r="A35" s="191"/>
      <c r="B35" s="39"/>
      <c r="C35" s="39"/>
      <c r="D35" s="39"/>
      <c r="E35" s="451"/>
      <c r="F35" s="39"/>
      <c r="G35" s="227" t="s">
        <v>336</v>
      </c>
      <c r="H35" s="240" t="s">
        <v>2693</v>
      </c>
      <c r="I35" s="162">
        <v>0</v>
      </c>
      <c r="J35" s="147">
        <v>10000</v>
      </c>
      <c r="K35" s="150">
        <v>0</v>
      </c>
      <c r="L35" s="147">
        <v>0</v>
      </c>
    </row>
    <row r="36" spans="1:13" ht="15" customHeight="1">
      <c r="A36" s="191"/>
      <c r="B36" s="39"/>
      <c r="C36" s="39"/>
      <c r="D36" s="39"/>
      <c r="E36" s="451"/>
      <c r="F36" s="39"/>
      <c r="G36" s="227" t="s">
        <v>337</v>
      </c>
      <c r="H36" s="240" t="s">
        <v>77</v>
      </c>
      <c r="I36" s="162">
        <v>0</v>
      </c>
      <c r="J36" s="147">
        <v>500000</v>
      </c>
      <c r="K36" s="150">
        <v>0</v>
      </c>
      <c r="L36" s="147">
        <v>0</v>
      </c>
    </row>
    <row r="37" spans="1:13" ht="15" customHeight="1">
      <c r="A37" s="191"/>
      <c r="B37" s="39"/>
      <c r="C37" s="39"/>
      <c r="D37" s="39"/>
      <c r="E37" s="451"/>
      <c r="F37" s="39"/>
      <c r="G37" s="227" t="s">
        <v>338</v>
      </c>
      <c r="H37" s="240" t="s">
        <v>80</v>
      </c>
      <c r="I37" s="162">
        <v>0</v>
      </c>
      <c r="J37" s="147">
        <v>10000</v>
      </c>
      <c r="K37" s="150">
        <v>0</v>
      </c>
      <c r="L37" s="147">
        <v>0</v>
      </c>
    </row>
    <row r="38" spans="1:13" ht="15" customHeight="1">
      <c r="A38" s="191"/>
      <c r="B38" s="39"/>
      <c r="C38" s="39"/>
      <c r="D38" s="39"/>
      <c r="E38" s="451"/>
      <c r="F38" s="39"/>
      <c r="G38" s="227" t="s">
        <v>339</v>
      </c>
      <c r="H38" s="240" t="s">
        <v>86</v>
      </c>
      <c r="I38" s="162">
        <v>3750</v>
      </c>
      <c r="J38" s="147">
        <v>200000</v>
      </c>
      <c r="K38" s="150">
        <v>198918</v>
      </c>
      <c r="L38" s="147">
        <v>500000</v>
      </c>
    </row>
    <row r="39" spans="1:13" ht="15" customHeight="1">
      <c r="A39" s="191"/>
      <c r="B39" s="39"/>
      <c r="C39" s="39"/>
      <c r="D39" s="39"/>
      <c r="E39" s="451"/>
      <c r="F39" s="39"/>
      <c r="G39" s="227" t="s">
        <v>340</v>
      </c>
      <c r="H39" s="240" t="s">
        <v>341</v>
      </c>
      <c r="I39" s="162">
        <v>4081248</v>
      </c>
      <c r="J39" s="147">
        <v>5000000</v>
      </c>
      <c r="K39" s="150">
        <v>953586</v>
      </c>
      <c r="L39" s="147">
        <v>3000000</v>
      </c>
    </row>
    <row r="40" spans="1:13" ht="15.6" customHeight="1">
      <c r="A40" s="191"/>
      <c r="B40" s="39"/>
      <c r="C40" s="39"/>
      <c r="D40" s="39"/>
      <c r="E40" s="451"/>
      <c r="F40" s="39"/>
      <c r="G40" s="227" t="s">
        <v>342</v>
      </c>
      <c r="H40" s="240" t="s">
        <v>343</v>
      </c>
      <c r="I40" s="162">
        <v>91633</v>
      </c>
      <c r="J40" s="147">
        <v>5000000</v>
      </c>
      <c r="K40" s="150">
        <v>36717</v>
      </c>
      <c r="L40" s="147">
        <v>0</v>
      </c>
    </row>
    <row r="41" spans="1:13">
      <c r="A41" s="191"/>
      <c r="B41" s="39"/>
      <c r="C41" s="39"/>
      <c r="D41" s="39"/>
      <c r="E41" s="451"/>
      <c r="F41" s="39"/>
      <c r="G41" s="227" t="s">
        <v>344</v>
      </c>
      <c r="H41" s="240" t="s">
        <v>345</v>
      </c>
      <c r="I41" s="162">
        <v>25600</v>
      </c>
      <c r="J41" s="147">
        <v>0</v>
      </c>
      <c r="K41" s="150">
        <v>0</v>
      </c>
      <c r="L41" s="147">
        <v>300000</v>
      </c>
    </row>
    <row r="42" spans="1:13" ht="13.9" customHeight="1">
      <c r="A42" s="191"/>
      <c r="B42" s="39"/>
      <c r="C42" s="39"/>
      <c r="D42" s="39"/>
      <c r="E42" s="451"/>
      <c r="F42" s="39"/>
      <c r="G42" s="227" t="s">
        <v>346</v>
      </c>
      <c r="H42" s="240" t="s">
        <v>347</v>
      </c>
      <c r="I42" s="162">
        <v>30404</v>
      </c>
      <c r="J42" s="147">
        <v>2500000</v>
      </c>
      <c r="K42" s="150">
        <v>27107</v>
      </c>
      <c r="L42" s="147">
        <v>500000</v>
      </c>
    </row>
    <row r="43" spans="1:13" ht="13.15" customHeight="1">
      <c r="A43" s="191"/>
      <c r="B43" s="39"/>
      <c r="C43" s="39"/>
      <c r="D43" s="39"/>
      <c r="E43" s="451"/>
      <c r="F43" s="39"/>
      <c r="G43" s="227" t="s">
        <v>348</v>
      </c>
      <c r="H43" s="240" t="s">
        <v>349</v>
      </c>
      <c r="I43" s="162">
        <v>2809165</v>
      </c>
      <c r="J43" s="147">
        <v>0</v>
      </c>
      <c r="K43" s="150">
        <v>0</v>
      </c>
      <c r="L43" s="147">
        <v>500000</v>
      </c>
    </row>
    <row r="44" spans="1:13" ht="13.15" customHeight="1">
      <c r="A44" s="503"/>
      <c r="B44" s="262"/>
      <c r="C44" s="262"/>
      <c r="D44" s="154"/>
      <c r="E44" s="154"/>
      <c r="F44" s="154"/>
      <c r="G44" s="227" t="s">
        <v>350</v>
      </c>
      <c r="H44" s="240" t="s">
        <v>2691</v>
      </c>
      <c r="I44" s="162">
        <v>876091</v>
      </c>
      <c r="J44" s="147">
        <v>0</v>
      </c>
      <c r="K44" s="150">
        <v>0</v>
      </c>
      <c r="L44" s="147">
        <v>0</v>
      </c>
      <c r="M44" s="3"/>
    </row>
    <row r="45" spans="1:13" ht="13.15" customHeight="1">
      <c r="A45" s="503"/>
      <c r="B45" s="262"/>
      <c r="C45" s="262"/>
      <c r="D45" s="154"/>
      <c r="E45" s="154"/>
      <c r="F45" s="154"/>
      <c r="G45" s="227" t="s">
        <v>351</v>
      </c>
      <c r="H45" s="240" t="s">
        <v>352</v>
      </c>
      <c r="I45" s="162">
        <v>0</v>
      </c>
      <c r="J45" s="147">
        <v>0</v>
      </c>
      <c r="K45" s="150">
        <v>0</v>
      </c>
      <c r="L45" s="147">
        <v>500000</v>
      </c>
      <c r="M45" s="3"/>
    </row>
    <row r="46" spans="1:13" ht="13.15" customHeight="1">
      <c r="A46" s="520"/>
      <c r="B46" s="158"/>
      <c r="C46" s="158"/>
      <c r="D46" s="159"/>
      <c r="E46" s="159"/>
      <c r="F46" s="159"/>
      <c r="G46" s="232" t="s">
        <v>353</v>
      </c>
      <c r="H46" s="243" t="s">
        <v>354</v>
      </c>
      <c r="I46" s="258">
        <v>7252740</v>
      </c>
      <c r="J46" s="233">
        <v>10000000</v>
      </c>
      <c r="K46" s="457">
        <v>6438602</v>
      </c>
      <c r="L46" s="233">
        <v>7500000</v>
      </c>
      <c r="M46" s="3"/>
    </row>
    <row r="47" spans="1:13" s="3" customFormat="1" ht="13.9" customHeight="1">
      <c r="A47" s="234"/>
      <c r="B47" s="37"/>
      <c r="C47" s="37"/>
      <c r="D47" s="37"/>
      <c r="E47" s="453"/>
      <c r="F47" s="37"/>
      <c r="G47" s="64" t="s">
        <v>2240</v>
      </c>
      <c r="H47" s="64"/>
      <c r="I47" s="259"/>
      <c r="J47" s="64"/>
      <c r="K47" s="460"/>
      <c r="L47" s="64"/>
    </row>
    <row r="48" spans="1:13" s="3" customFormat="1">
      <c r="A48" s="191"/>
      <c r="B48" s="39"/>
      <c r="C48" s="39"/>
      <c r="D48" s="39"/>
      <c r="E48" s="451"/>
      <c r="F48" s="39"/>
      <c r="G48" s="227" t="s">
        <v>355</v>
      </c>
      <c r="H48" s="240" t="s">
        <v>356</v>
      </c>
      <c r="I48" s="162">
        <v>0</v>
      </c>
      <c r="J48" s="147">
        <v>500000</v>
      </c>
      <c r="K48" s="150">
        <v>0</v>
      </c>
      <c r="L48" s="147">
        <v>600000</v>
      </c>
    </row>
    <row r="49" spans="1:12" s="3" customFormat="1">
      <c r="A49" s="191"/>
      <c r="B49" s="39"/>
      <c r="C49" s="39"/>
      <c r="D49" s="39"/>
      <c r="E49" s="451"/>
      <c r="F49" s="39"/>
      <c r="G49" s="227" t="s">
        <v>357</v>
      </c>
      <c r="H49" s="240" t="s">
        <v>2172</v>
      </c>
      <c r="I49" s="162">
        <v>0</v>
      </c>
      <c r="J49" s="147">
        <v>0</v>
      </c>
      <c r="K49" s="150">
        <v>0</v>
      </c>
      <c r="L49" s="147">
        <v>0</v>
      </c>
    </row>
    <row r="50" spans="1:12" s="3" customFormat="1">
      <c r="A50" s="191"/>
      <c r="B50" s="39"/>
      <c r="C50" s="39"/>
      <c r="D50" s="39"/>
      <c r="E50" s="451"/>
      <c r="F50" s="39"/>
      <c r="G50" s="227" t="s">
        <v>2325</v>
      </c>
      <c r="H50" s="240" t="s">
        <v>2326</v>
      </c>
      <c r="I50" s="162">
        <v>0</v>
      </c>
      <c r="J50" s="147">
        <v>500000</v>
      </c>
      <c r="K50" s="150">
        <v>0</v>
      </c>
      <c r="L50" s="147">
        <v>0</v>
      </c>
    </row>
    <row r="51" spans="1:12" s="3" customFormat="1">
      <c r="A51" s="191"/>
      <c r="B51" s="39"/>
      <c r="C51" s="39"/>
      <c r="D51" s="39"/>
      <c r="E51" s="451"/>
      <c r="F51" s="39"/>
      <c r="G51" s="244"/>
      <c r="H51" s="36"/>
      <c r="I51" s="261"/>
      <c r="J51" s="36"/>
      <c r="K51" s="452"/>
      <c r="L51" s="36"/>
    </row>
    <row r="52" spans="1:12" s="3" customFormat="1">
      <c r="A52" s="191"/>
      <c r="B52" s="39"/>
      <c r="C52" s="39"/>
      <c r="D52" s="39"/>
      <c r="E52" s="451"/>
      <c r="F52" s="39"/>
      <c r="G52" s="245" t="s">
        <v>115</v>
      </c>
      <c r="H52" s="228" t="s">
        <v>116</v>
      </c>
      <c r="I52" s="247">
        <f>SUM(I25:I51)</f>
        <v>18802170</v>
      </c>
      <c r="J52" s="149">
        <f>SUM(J25:J51)</f>
        <v>37380000</v>
      </c>
      <c r="K52" s="149">
        <f>SUM(K25:K51)</f>
        <v>10365626</v>
      </c>
      <c r="L52" s="149">
        <f>SUM(L25:L51)</f>
        <v>16750000</v>
      </c>
    </row>
    <row r="53" spans="1:12" s="3" customFormat="1">
      <c r="A53" s="191"/>
      <c r="B53" s="39"/>
      <c r="C53" s="39"/>
      <c r="D53" s="39"/>
      <c r="E53" s="451"/>
      <c r="F53" s="39"/>
      <c r="G53" s="230"/>
      <c r="H53" s="227"/>
      <c r="I53" s="227"/>
      <c r="J53" s="147"/>
      <c r="K53" s="147"/>
      <c r="L53" s="147"/>
    </row>
    <row r="54" spans="1:12" s="3" customFormat="1">
      <c r="A54" s="191"/>
      <c r="B54" s="39"/>
      <c r="C54" s="39"/>
      <c r="D54" s="39"/>
      <c r="E54" s="451"/>
      <c r="F54" s="39"/>
      <c r="G54" s="230"/>
      <c r="H54" s="227"/>
      <c r="I54" s="227"/>
      <c r="J54" s="147"/>
      <c r="K54" s="147"/>
      <c r="L54" s="147"/>
    </row>
    <row r="55" spans="1:12" s="3" customFormat="1">
      <c r="A55" s="191"/>
      <c r="B55" s="39"/>
      <c r="C55" s="39"/>
      <c r="D55" s="39"/>
      <c r="E55" s="451"/>
      <c r="F55" s="39"/>
      <c r="G55" s="230"/>
      <c r="H55" s="227"/>
      <c r="I55" s="227"/>
      <c r="J55" s="147"/>
      <c r="K55" s="147"/>
      <c r="L55" s="147"/>
    </row>
    <row r="56" spans="1:12" s="3" customFormat="1">
      <c r="A56" s="191"/>
      <c r="B56" s="39"/>
      <c r="C56" s="39"/>
      <c r="D56" s="39"/>
      <c r="E56" s="451"/>
      <c r="F56" s="39"/>
      <c r="G56" s="230"/>
      <c r="H56" s="227"/>
      <c r="I56" s="227"/>
      <c r="J56" s="147"/>
      <c r="K56" s="147"/>
      <c r="L56" s="147"/>
    </row>
    <row r="57" spans="1:12" s="3" customFormat="1">
      <c r="A57" s="191"/>
      <c r="B57" s="39"/>
      <c r="C57" s="39"/>
      <c r="D57" s="39"/>
      <c r="E57" s="451"/>
      <c r="F57" s="39"/>
      <c r="G57" s="230"/>
      <c r="H57" s="240"/>
      <c r="I57" s="240"/>
      <c r="J57" s="240"/>
      <c r="K57" s="240"/>
      <c r="L57" s="240"/>
    </row>
    <row r="58" spans="1:12" s="3" customFormat="1">
      <c r="A58" s="191"/>
      <c r="B58" s="39"/>
      <c r="C58" s="39"/>
      <c r="D58" s="39"/>
      <c r="E58" s="451"/>
      <c r="F58" s="164"/>
      <c r="G58" s="230"/>
      <c r="H58" s="227"/>
      <c r="I58" s="227"/>
      <c r="J58" s="147"/>
      <c r="K58" s="147"/>
      <c r="L58" s="147"/>
    </row>
    <row r="59" spans="1:12" s="3" customFormat="1">
      <c r="A59" s="191"/>
      <c r="B59" s="39"/>
      <c r="C59" s="39"/>
      <c r="D59" s="39"/>
      <c r="E59" s="451"/>
      <c r="F59" s="39"/>
      <c r="G59" s="230"/>
      <c r="H59" s="227"/>
      <c r="I59" s="227"/>
      <c r="J59" s="147"/>
      <c r="K59" s="147"/>
      <c r="L59" s="147"/>
    </row>
    <row r="60" spans="1:12" s="3" customFormat="1">
      <c r="A60" s="191"/>
      <c r="B60" s="39"/>
      <c r="C60" s="39"/>
      <c r="D60" s="39"/>
      <c r="E60" s="451"/>
      <c r="F60" s="39"/>
      <c r="G60" s="230"/>
      <c r="H60" s="227"/>
      <c r="I60" s="227"/>
      <c r="J60" s="147"/>
      <c r="K60" s="147"/>
      <c r="L60" s="147"/>
    </row>
    <row r="61" spans="1:12" s="3" customFormat="1">
      <c r="A61" s="191"/>
      <c r="B61" s="39"/>
      <c r="C61" s="39"/>
      <c r="D61" s="39"/>
      <c r="E61" s="451"/>
      <c r="F61" s="39"/>
      <c r="G61" s="230"/>
      <c r="H61" s="227"/>
      <c r="I61" s="227"/>
      <c r="J61" s="147"/>
      <c r="K61" s="147"/>
      <c r="L61" s="147"/>
    </row>
    <row r="62" spans="1:12" s="3" customFormat="1">
      <c r="A62" s="191"/>
      <c r="B62" s="39"/>
      <c r="C62" s="39"/>
      <c r="D62" s="39"/>
      <c r="E62" s="451"/>
      <c r="F62" s="39"/>
      <c r="G62" s="230"/>
      <c r="H62" s="227"/>
      <c r="I62" s="227"/>
      <c r="J62" s="147"/>
      <c r="K62" s="147"/>
      <c r="L62" s="147"/>
    </row>
    <row r="63" spans="1:12" s="3" customFormat="1">
      <c r="A63" s="191"/>
      <c r="B63" s="39"/>
      <c r="C63" s="39"/>
      <c r="D63" s="39"/>
      <c r="E63" s="451"/>
      <c r="F63" s="39"/>
      <c r="G63" s="230"/>
      <c r="H63" s="227"/>
      <c r="I63" s="227"/>
      <c r="J63" s="147"/>
      <c r="K63" s="147"/>
      <c r="L63" s="147"/>
    </row>
    <row r="64" spans="1:12" s="3" customFormat="1">
      <c r="A64" s="191"/>
      <c r="B64" s="39"/>
      <c r="C64" s="39"/>
      <c r="D64" s="39"/>
      <c r="E64" s="451"/>
      <c r="F64" s="39"/>
      <c r="G64" s="230"/>
      <c r="H64" s="227"/>
      <c r="I64" s="227"/>
      <c r="J64" s="147"/>
      <c r="K64" s="147"/>
      <c r="L64" s="147"/>
    </row>
    <row r="65" spans="1:12" s="3" customFormat="1">
      <c r="A65" s="191"/>
      <c r="B65" s="39"/>
      <c r="C65" s="39"/>
      <c r="D65" s="39"/>
      <c r="E65" s="451"/>
      <c r="F65" s="39"/>
      <c r="G65" s="230"/>
      <c r="H65" s="227"/>
      <c r="I65" s="227"/>
      <c r="J65" s="147"/>
      <c r="K65" s="147"/>
      <c r="L65" s="147"/>
    </row>
    <row r="66" spans="1:12" s="3" customFormat="1">
      <c r="A66" s="191"/>
      <c r="B66" s="39"/>
      <c r="C66" s="39"/>
      <c r="D66" s="39"/>
      <c r="E66" s="451"/>
      <c r="F66" s="39"/>
      <c r="G66" s="230"/>
      <c r="H66" s="227"/>
      <c r="I66" s="227"/>
      <c r="J66" s="147"/>
      <c r="K66" s="147"/>
      <c r="L66" s="147"/>
    </row>
    <row r="67" spans="1:12" s="3" customFormat="1">
      <c r="A67" s="191"/>
      <c r="B67" s="39"/>
      <c r="C67" s="39"/>
      <c r="D67" s="39"/>
      <c r="E67" s="451"/>
      <c r="F67" s="39"/>
      <c r="G67" s="230"/>
      <c r="H67" s="227"/>
      <c r="I67" s="227"/>
      <c r="J67" s="147"/>
      <c r="K67" s="147"/>
      <c r="L67" s="147"/>
    </row>
    <row r="68" spans="1:12" s="3" customFormat="1">
      <c r="A68" s="191"/>
      <c r="B68" s="39"/>
      <c r="C68" s="39"/>
      <c r="D68" s="39"/>
      <c r="E68" s="451"/>
      <c r="F68" s="39"/>
      <c r="G68" s="230"/>
      <c r="H68" s="227"/>
      <c r="I68" s="227"/>
      <c r="J68" s="147"/>
      <c r="K68" s="147"/>
      <c r="L68" s="147"/>
    </row>
    <row r="69" spans="1:12" s="3" customFormat="1">
      <c r="A69" s="191"/>
      <c r="B69" s="39"/>
      <c r="C69" s="39"/>
      <c r="D69" s="39"/>
      <c r="E69" s="451"/>
      <c r="F69" s="39"/>
      <c r="G69" s="230"/>
      <c r="H69" s="227"/>
      <c r="I69" s="227"/>
      <c r="J69" s="147"/>
      <c r="K69" s="147"/>
      <c r="L69" s="147"/>
    </row>
    <row r="70" spans="1:12" s="3" customFormat="1">
      <c r="A70" s="191"/>
      <c r="B70" s="39"/>
      <c r="C70" s="39"/>
      <c r="D70" s="39"/>
      <c r="E70" s="451"/>
      <c r="F70" s="39"/>
      <c r="G70" s="230"/>
      <c r="H70" s="227"/>
      <c r="I70" s="227"/>
      <c r="J70" s="147"/>
      <c r="K70" s="147"/>
      <c r="L70" s="147"/>
    </row>
    <row r="71" spans="1:12" s="3" customFormat="1">
      <c r="A71" s="191"/>
      <c r="B71" s="39"/>
      <c r="C71" s="39"/>
      <c r="D71" s="39"/>
      <c r="E71" s="451"/>
      <c r="F71" s="39"/>
      <c r="G71" s="230"/>
      <c r="H71" s="227"/>
      <c r="I71" s="227"/>
      <c r="J71" s="147"/>
      <c r="K71" s="147"/>
      <c r="L71" s="147"/>
    </row>
    <row r="72" spans="1:12" s="3" customFormat="1">
      <c r="A72" s="191"/>
      <c r="B72" s="39"/>
      <c r="C72" s="39"/>
      <c r="D72" s="39"/>
      <c r="E72" s="451"/>
      <c r="F72" s="39"/>
      <c r="G72" s="230"/>
      <c r="H72" s="227"/>
      <c r="I72" s="227"/>
      <c r="J72" s="147"/>
      <c r="K72" s="147"/>
      <c r="L72" s="147"/>
    </row>
    <row r="73" spans="1:12" s="3" customFormat="1">
      <c r="A73" s="191"/>
      <c r="B73" s="39"/>
      <c r="C73" s="39"/>
      <c r="D73" s="39"/>
      <c r="E73" s="451"/>
      <c r="F73" s="39"/>
      <c r="G73" s="230"/>
      <c r="H73" s="227"/>
      <c r="I73" s="227"/>
      <c r="J73" s="147"/>
      <c r="K73" s="147"/>
      <c r="L73" s="147"/>
    </row>
    <row r="74" spans="1:12" s="3" customFormat="1">
      <c r="A74" s="191"/>
      <c r="B74" s="39"/>
      <c r="C74" s="39"/>
      <c r="D74" s="39"/>
      <c r="E74" s="451"/>
      <c r="F74" s="39"/>
      <c r="G74" s="230"/>
      <c r="H74" s="227"/>
      <c r="I74" s="227"/>
      <c r="J74" s="147"/>
      <c r="K74" s="147"/>
      <c r="L74" s="147"/>
    </row>
    <row r="75" spans="1:12" s="3" customFormat="1">
      <c r="A75" s="191"/>
      <c r="B75" s="39"/>
      <c r="C75" s="39"/>
      <c r="D75" s="39"/>
      <c r="E75" s="451"/>
      <c r="F75" s="39"/>
      <c r="G75" s="230"/>
      <c r="H75" s="227"/>
      <c r="I75" s="227"/>
      <c r="J75" s="147"/>
      <c r="K75" s="147"/>
      <c r="L75" s="147"/>
    </row>
    <row r="76" spans="1:12" s="3" customFormat="1">
      <c r="A76" s="191"/>
      <c r="B76" s="39"/>
      <c r="C76" s="39"/>
      <c r="D76" s="39"/>
      <c r="E76" s="451"/>
      <c r="F76" s="39"/>
      <c r="G76" s="230"/>
      <c r="H76" s="227"/>
      <c r="I76" s="227"/>
      <c r="J76" s="147"/>
      <c r="K76" s="147"/>
      <c r="L76" s="147"/>
    </row>
    <row r="77" spans="1:12" s="3" customFormat="1">
      <c r="A77" s="191"/>
      <c r="B77" s="39"/>
      <c r="C77" s="39"/>
      <c r="D77" s="39"/>
      <c r="E77" s="451"/>
      <c r="F77" s="39"/>
      <c r="G77" s="230"/>
      <c r="H77" s="227"/>
      <c r="I77" s="227"/>
      <c r="J77" s="147"/>
      <c r="K77" s="147"/>
      <c r="L77" s="147"/>
    </row>
    <row r="78" spans="1:12" s="3" customFormat="1">
      <c r="A78" s="191"/>
      <c r="B78" s="39"/>
      <c r="C78" s="39"/>
      <c r="D78" s="39"/>
      <c r="E78" s="451"/>
      <c r="F78" s="39"/>
      <c r="G78" s="230"/>
      <c r="H78" s="227"/>
      <c r="I78" s="227"/>
      <c r="J78" s="147"/>
      <c r="K78" s="147"/>
      <c r="L78" s="147"/>
    </row>
    <row r="79" spans="1:12" s="3" customFormat="1">
      <c r="A79" s="191"/>
      <c r="B79" s="39"/>
      <c r="C79" s="39"/>
      <c r="D79" s="39"/>
      <c r="E79" s="451"/>
      <c r="F79" s="39"/>
      <c r="G79" s="230"/>
      <c r="H79" s="227"/>
      <c r="I79" s="227"/>
      <c r="J79" s="147"/>
      <c r="K79" s="147"/>
      <c r="L79" s="147"/>
    </row>
    <row r="80" spans="1:12" s="3" customFormat="1">
      <c r="A80" s="191"/>
      <c r="B80" s="39"/>
      <c r="C80" s="39"/>
      <c r="D80" s="39"/>
      <c r="E80" s="451"/>
      <c r="F80" s="39"/>
      <c r="G80" s="230"/>
      <c r="H80" s="227"/>
      <c r="I80" s="227"/>
      <c r="J80" s="147"/>
      <c r="K80" s="147"/>
      <c r="L80" s="147"/>
    </row>
    <row r="81" spans="1:12" s="3" customFormat="1">
      <c r="A81" s="191"/>
      <c r="B81" s="39"/>
      <c r="C81" s="39"/>
      <c r="D81" s="39"/>
      <c r="E81" s="451"/>
      <c r="F81" s="39"/>
      <c r="G81" s="230"/>
      <c r="H81" s="227"/>
      <c r="I81" s="227"/>
      <c r="J81" s="147"/>
      <c r="K81" s="147"/>
      <c r="L81" s="147"/>
    </row>
    <row r="82" spans="1:12" s="3" customFormat="1">
      <c r="A82" s="191"/>
      <c r="B82" s="39"/>
      <c r="C82" s="39"/>
      <c r="D82" s="39"/>
      <c r="E82" s="451"/>
      <c r="F82" s="39"/>
      <c r="G82" s="230"/>
      <c r="H82" s="227"/>
      <c r="I82" s="227"/>
      <c r="J82" s="147"/>
      <c r="K82" s="147"/>
      <c r="L82" s="147"/>
    </row>
    <row r="83" spans="1:12" s="3" customFormat="1">
      <c r="A83" s="191"/>
      <c r="B83" s="39"/>
      <c r="C83" s="39"/>
      <c r="D83" s="39"/>
      <c r="E83" s="451"/>
      <c r="F83" s="39"/>
      <c r="G83" s="230"/>
      <c r="H83" s="227"/>
      <c r="I83" s="227"/>
      <c r="J83" s="147"/>
      <c r="K83" s="147"/>
      <c r="L83" s="147"/>
    </row>
    <row r="84" spans="1:12" s="3" customFormat="1">
      <c r="A84" s="191"/>
      <c r="B84" s="39"/>
      <c r="C84" s="39"/>
      <c r="D84" s="39"/>
      <c r="E84" s="451"/>
      <c r="F84" s="39"/>
      <c r="G84" s="230"/>
      <c r="H84" s="227"/>
      <c r="I84" s="227"/>
      <c r="J84" s="147"/>
      <c r="K84" s="147"/>
      <c r="L84" s="147"/>
    </row>
    <row r="85" spans="1:12" s="3" customFormat="1">
      <c r="A85" s="191"/>
      <c r="B85" s="39"/>
      <c r="C85" s="39"/>
      <c r="D85" s="39"/>
      <c r="E85" s="451"/>
      <c r="F85" s="39"/>
      <c r="G85" s="230"/>
      <c r="H85" s="227"/>
      <c r="I85" s="227"/>
      <c r="J85" s="147"/>
      <c r="K85" s="147"/>
      <c r="L85" s="147"/>
    </row>
    <row r="86" spans="1:12" s="3" customFormat="1">
      <c r="A86" s="191"/>
      <c r="B86" s="39"/>
      <c r="C86" s="39"/>
      <c r="D86" s="39"/>
      <c r="E86" s="451"/>
      <c r="F86" s="39"/>
      <c r="G86" s="230"/>
      <c r="H86" s="227"/>
      <c r="I86" s="227" t="s">
        <v>2805</v>
      </c>
      <c r="J86" s="147"/>
      <c r="K86" s="147"/>
      <c r="L86" s="147"/>
    </row>
    <row r="87" spans="1:12" s="3" customFormat="1">
      <c r="A87" s="191"/>
      <c r="B87" s="39"/>
      <c r="C87" s="39"/>
      <c r="D87" s="39"/>
      <c r="E87" s="451"/>
      <c r="F87" s="39"/>
      <c r="G87" s="230"/>
      <c r="H87" s="227"/>
      <c r="I87" s="227"/>
      <c r="J87" s="147"/>
      <c r="K87" s="147"/>
      <c r="L87" s="147"/>
    </row>
    <row r="88" spans="1:12" s="3" customFormat="1">
      <c r="A88" s="191"/>
      <c r="B88" s="39"/>
      <c r="C88" s="39"/>
      <c r="D88" s="39"/>
      <c r="E88" s="451"/>
      <c r="F88" s="39"/>
      <c r="G88" s="230"/>
      <c r="H88" s="227"/>
      <c r="I88" s="227"/>
      <c r="J88" s="147"/>
      <c r="K88" s="147"/>
      <c r="L88" s="147"/>
    </row>
    <row r="89" spans="1:12" s="3" customFormat="1">
      <c r="A89" s="191"/>
      <c r="B89" s="39"/>
      <c r="C89" s="39"/>
      <c r="D89" s="39"/>
      <c r="E89" s="451"/>
      <c r="F89" s="39"/>
      <c r="G89" s="77"/>
      <c r="H89" s="76"/>
      <c r="I89" s="76"/>
      <c r="J89" s="76"/>
      <c r="K89" s="477"/>
      <c r="L89" s="76"/>
    </row>
    <row r="90" spans="1:12" s="3" customFormat="1">
      <c r="A90" s="191"/>
      <c r="B90" s="39"/>
      <c r="C90" s="39"/>
      <c r="D90" s="39"/>
      <c r="E90" s="451"/>
      <c r="F90" s="39"/>
      <c r="G90" s="77"/>
      <c r="H90" s="76"/>
      <c r="I90" s="76"/>
      <c r="J90" s="76"/>
      <c r="K90" s="477"/>
      <c r="L90" s="76"/>
    </row>
    <row r="91" spans="1:12" s="3" customFormat="1">
      <c r="A91" s="191"/>
      <c r="B91" s="39"/>
      <c r="C91" s="39"/>
      <c r="D91" s="39"/>
      <c r="E91" s="451"/>
      <c r="F91" s="39"/>
      <c r="G91" s="246"/>
      <c r="H91" s="227"/>
      <c r="I91" s="227"/>
      <c r="J91" s="147"/>
      <c r="K91" s="147"/>
      <c r="L91" s="233"/>
    </row>
    <row r="92" spans="1:12" s="3" customFormat="1">
      <c r="A92" s="32"/>
      <c r="B92" s="119" t="s">
        <v>205</v>
      </c>
      <c r="C92" s="178">
        <f>SUM(C6:C91)</f>
        <v>366284</v>
      </c>
      <c r="D92" s="179">
        <v>900000</v>
      </c>
      <c r="E92" s="179">
        <f>SUM(E6:E91)</f>
        <v>102296</v>
      </c>
      <c r="F92" s="179">
        <f>SUM(F6:F91)</f>
        <v>260000</v>
      </c>
      <c r="G92" s="237"/>
      <c r="H92" s="178" t="s">
        <v>117</v>
      </c>
      <c r="I92" s="178">
        <f>I23+I52</f>
        <v>30234043</v>
      </c>
      <c r="J92" s="178">
        <f>J23+J52</f>
        <v>351040000</v>
      </c>
      <c r="K92" s="178">
        <f>K23+K52</f>
        <v>17544116</v>
      </c>
      <c r="L92" s="178">
        <f>L23+L52</f>
        <v>787050000</v>
      </c>
    </row>
    <row r="93" spans="1:12" s="3" customFormat="1">
      <c r="A93" s="234"/>
      <c r="B93" s="37"/>
      <c r="C93" s="37"/>
      <c r="D93" s="37"/>
      <c r="E93" s="476"/>
      <c r="F93" s="37"/>
      <c r="G93" s="64" t="s">
        <v>2240</v>
      </c>
      <c r="H93" s="37"/>
      <c r="I93" s="37"/>
      <c r="J93" s="37"/>
      <c r="K93" s="453"/>
      <c r="L93" s="37"/>
    </row>
    <row r="94" spans="1:12">
      <c r="G94" s="4"/>
      <c r="H94" s="3"/>
      <c r="I94" s="3"/>
      <c r="J94" s="3"/>
      <c r="K94" s="450"/>
      <c r="L94" s="3"/>
    </row>
    <row r="95" spans="1:12">
      <c r="G95" s="4"/>
      <c r="H95" s="3"/>
      <c r="I95" s="3"/>
      <c r="J95" s="3"/>
      <c r="K95" s="450"/>
      <c r="L95" s="3"/>
    </row>
    <row r="96" spans="1:12">
      <c r="G96" s="4"/>
      <c r="H96" s="3"/>
      <c r="I96" s="3"/>
      <c r="J96" s="3"/>
      <c r="K96" s="450"/>
      <c r="L96" s="3"/>
    </row>
    <row r="97" spans="7:12">
      <c r="G97" s="4"/>
      <c r="H97" s="3"/>
      <c r="I97" s="3"/>
      <c r="J97" s="3"/>
      <c r="K97" s="450"/>
      <c r="L97" s="3"/>
    </row>
    <row r="98" spans="7:12">
      <c r="G98" s="4"/>
      <c r="H98" s="3"/>
      <c r="I98" s="3"/>
      <c r="J98" s="3"/>
      <c r="K98" s="450"/>
      <c r="L98" s="3"/>
    </row>
    <row r="99" spans="7:12">
      <c r="G99" s="4"/>
      <c r="H99" s="3"/>
      <c r="I99" s="3"/>
      <c r="J99" s="3"/>
      <c r="K99" s="450"/>
      <c r="L99" s="3"/>
    </row>
    <row r="100" spans="7:12">
      <c r="G100" s="4"/>
      <c r="H100" s="3"/>
      <c r="I100" s="3"/>
      <c r="J100" s="3"/>
      <c r="K100" s="450"/>
      <c r="L100" s="3"/>
    </row>
    <row r="101" spans="7:12">
      <c r="G101" s="4"/>
      <c r="H101" s="3"/>
      <c r="I101" s="3"/>
      <c r="J101" s="3"/>
      <c r="K101" s="450"/>
      <c r="L101" s="3"/>
    </row>
    <row r="102" spans="7:12">
      <c r="G102" s="4"/>
      <c r="H102" s="3"/>
      <c r="I102" s="3"/>
      <c r="J102" s="3"/>
      <c r="K102" s="450"/>
      <c r="L102" s="3"/>
    </row>
    <row r="103" spans="7:12">
      <c r="G103" s="4"/>
      <c r="H103" s="3"/>
      <c r="I103" s="3"/>
      <c r="J103" s="3"/>
      <c r="K103" s="450"/>
      <c r="L103" s="3"/>
    </row>
    <row r="104" spans="7:12">
      <c r="G104" s="4"/>
      <c r="H104" s="3"/>
      <c r="I104" s="3"/>
      <c r="J104" s="3"/>
      <c r="K104" s="450"/>
      <c r="L104" s="3"/>
    </row>
    <row r="105" spans="7:12">
      <c r="G105" s="4"/>
      <c r="H105" s="3"/>
      <c r="I105" s="3"/>
      <c r="J105" s="3"/>
      <c r="K105" s="450"/>
      <c r="L105" s="3"/>
    </row>
    <row r="106" spans="7:12">
      <c r="G106" s="4"/>
      <c r="H106" s="3"/>
      <c r="I106" s="3"/>
      <c r="J106" s="3"/>
      <c r="K106" s="450"/>
      <c r="L106" s="3"/>
    </row>
    <row r="107" spans="7:12">
      <c r="G107" s="4"/>
      <c r="H107" s="3"/>
      <c r="I107" s="3"/>
      <c r="J107" s="3"/>
      <c r="K107" s="450"/>
      <c r="L107" s="3"/>
    </row>
    <row r="108" spans="7:12">
      <c r="G108" s="4"/>
      <c r="H108" s="3"/>
      <c r="I108" s="3"/>
      <c r="J108" s="3"/>
      <c r="K108" s="450"/>
      <c r="L108" s="3"/>
    </row>
  </sheetData>
  <mergeCells count="8">
    <mergeCell ref="G1:L1"/>
    <mergeCell ref="G2:L2"/>
    <mergeCell ref="A3:D3"/>
    <mergeCell ref="E3:F3"/>
    <mergeCell ref="G3:J3"/>
    <mergeCell ref="A1:F1"/>
    <mergeCell ref="A2:F2"/>
    <mergeCell ref="K3:L3"/>
  </mergeCells>
  <pageMargins left="0.78740157480314965" right="0.55118110236220474" top="0.55118110236220474" bottom="0.55118110236220474" header="0.31496062992125984" footer="0.31496062992125984"/>
  <pageSetup paperSize="9" firstPageNumber="18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3"/>
  <sheetViews>
    <sheetView topLeftCell="C34" workbookViewId="0">
      <selection activeCell="M47" sqref="M47"/>
    </sheetView>
  </sheetViews>
  <sheetFormatPr defaultRowHeight="15"/>
  <cols>
    <col min="1" max="1" width="6.85546875" style="2" customWidth="1"/>
    <col min="2" max="2" width="31.28515625" customWidth="1"/>
    <col min="3" max="4" width="12.5703125" customWidth="1"/>
    <col min="5" max="5" width="13.140625" style="127" customWidth="1"/>
    <col min="6" max="6" width="11.5703125" customWidth="1"/>
    <col min="7" max="7" width="7.140625" style="2" customWidth="1"/>
    <col min="8" max="8" width="35.42578125" customWidth="1"/>
    <col min="9" max="9" width="12.42578125" customWidth="1"/>
    <col min="10" max="10" width="11.42578125" customWidth="1"/>
    <col min="11" max="11" width="10.85546875" style="127" customWidth="1"/>
    <col min="12" max="12" width="10.7109375" customWidth="1"/>
  </cols>
  <sheetData>
    <row r="1" spans="1:12" ht="18" customHeight="1">
      <c r="A1" s="617" t="s">
        <v>0</v>
      </c>
      <c r="B1" s="617"/>
      <c r="C1" s="617"/>
      <c r="D1" s="617"/>
      <c r="E1" s="617"/>
      <c r="F1" s="617"/>
      <c r="G1" s="617" t="s">
        <v>0</v>
      </c>
      <c r="H1" s="617"/>
      <c r="I1" s="617"/>
      <c r="J1" s="617"/>
      <c r="K1" s="617"/>
      <c r="L1" s="617"/>
    </row>
    <row r="2" spans="1:12" ht="15.6" customHeight="1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7.45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2" ht="37.15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2" ht="24">
      <c r="A5" s="57" t="s">
        <v>1406</v>
      </c>
      <c r="B5" s="57" t="s">
        <v>1407</v>
      </c>
      <c r="C5" s="57"/>
      <c r="D5" s="182"/>
      <c r="E5" s="182"/>
      <c r="F5" s="183"/>
      <c r="G5" s="57" t="s">
        <v>1410</v>
      </c>
      <c r="H5" s="57" t="s">
        <v>2229</v>
      </c>
      <c r="I5" s="57"/>
      <c r="J5" s="182"/>
      <c r="K5" s="183"/>
      <c r="L5" s="183"/>
    </row>
    <row r="6" spans="1:12">
      <c r="A6" s="184" t="s">
        <v>1408</v>
      </c>
      <c r="B6" s="185" t="s">
        <v>1409</v>
      </c>
      <c r="C6" s="147">
        <v>7300</v>
      </c>
      <c r="D6" s="147">
        <v>100000</v>
      </c>
      <c r="E6" s="147">
        <v>3320</v>
      </c>
      <c r="F6" s="147">
        <v>10000</v>
      </c>
      <c r="G6" s="146" t="s">
        <v>365</v>
      </c>
      <c r="H6" s="153" t="s">
        <v>33</v>
      </c>
      <c r="I6" s="142">
        <v>0</v>
      </c>
      <c r="J6" s="147">
        <v>8000000</v>
      </c>
      <c r="K6" s="162">
        <v>2305737</v>
      </c>
      <c r="L6" s="162">
        <v>0</v>
      </c>
    </row>
    <row r="7" spans="1:12">
      <c r="A7" s="184" t="s">
        <v>359</v>
      </c>
      <c r="B7" s="185" t="s">
        <v>360</v>
      </c>
      <c r="C7" s="147">
        <v>5302</v>
      </c>
      <c r="D7" s="147">
        <v>20000</v>
      </c>
      <c r="E7" s="147">
        <v>845</v>
      </c>
      <c r="F7" s="147">
        <v>10000</v>
      </c>
      <c r="G7" s="146" t="s">
        <v>366</v>
      </c>
      <c r="H7" s="153" t="s">
        <v>35</v>
      </c>
      <c r="I7" s="142">
        <v>0</v>
      </c>
      <c r="J7" s="147">
        <v>500000</v>
      </c>
      <c r="K7" s="162">
        <v>0</v>
      </c>
      <c r="L7" s="147">
        <v>0</v>
      </c>
    </row>
    <row r="8" spans="1:12">
      <c r="A8" s="184" t="s">
        <v>361</v>
      </c>
      <c r="B8" s="185" t="s">
        <v>120</v>
      </c>
      <c r="C8" s="147">
        <v>2302</v>
      </c>
      <c r="D8" s="147">
        <v>10000</v>
      </c>
      <c r="E8" s="147">
        <v>0</v>
      </c>
      <c r="F8" s="147">
        <v>10000</v>
      </c>
      <c r="G8" s="146" t="s">
        <v>367</v>
      </c>
      <c r="H8" s="153" t="s">
        <v>37</v>
      </c>
      <c r="I8" s="142">
        <v>12738</v>
      </c>
      <c r="J8" s="147">
        <v>500000</v>
      </c>
      <c r="K8" s="162">
        <v>58410</v>
      </c>
      <c r="L8" s="147">
        <v>0</v>
      </c>
    </row>
    <row r="9" spans="1:12">
      <c r="A9" s="184" t="s">
        <v>362</v>
      </c>
      <c r="B9" s="185" t="s">
        <v>363</v>
      </c>
      <c r="C9" s="147">
        <v>8840</v>
      </c>
      <c r="D9" s="147">
        <v>200000</v>
      </c>
      <c r="E9" s="147">
        <v>4520</v>
      </c>
      <c r="F9" s="147">
        <v>20000</v>
      </c>
      <c r="G9" s="146" t="s">
        <v>368</v>
      </c>
      <c r="H9" s="153" t="s">
        <v>39</v>
      </c>
      <c r="I9" s="142">
        <v>1200</v>
      </c>
      <c r="J9" s="147">
        <v>3000000</v>
      </c>
      <c r="K9" s="162">
        <v>416065</v>
      </c>
      <c r="L9" s="147">
        <v>2000000</v>
      </c>
    </row>
    <row r="10" spans="1:12">
      <c r="A10" s="184" t="s">
        <v>364</v>
      </c>
      <c r="B10" s="185" t="s">
        <v>2850</v>
      </c>
      <c r="C10" s="147">
        <v>7160</v>
      </c>
      <c r="D10" s="147">
        <v>0</v>
      </c>
      <c r="E10" s="147">
        <v>10410</v>
      </c>
      <c r="F10" s="147">
        <v>20000</v>
      </c>
      <c r="G10" s="145" t="s">
        <v>369</v>
      </c>
      <c r="H10" s="146" t="s">
        <v>370</v>
      </c>
      <c r="I10" s="142">
        <v>0</v>
      </c>
      <c r="J10" s="143">
        <v>500000</v>
      </c>
      <c r="K10" s="143">
        <v>0</v>
      </c>
      <c r="L10" s="143">
        <v>500000</v>
      </c>
    </row>
    <row r="11" spans="1:12">
      <c r="A11" s="184"/>
      <c r="B11" s="185"/>
      <c r="C11" s="185"/>
      <c r="D11" s="147"/>
      <c r="E11" s="147"/>
      <c r="F11" s="147"/>
      <c r="G11" s="148" t="s">
        <v>44</v>
      </c>
      <c r="H11" s="116" t="s">
        <v>45</v>
      </c>
      <c r="I11" s="247">
        <f>SUM(I6:I10)</f>
        <v>13938</v>
      </c>
      <c r="J11" s="149">
        <f>SUM(J6:J10)</f>
        <v>12500000</v>
      </c>
      <c r="K11" s="149">
        <f>SUM(K6:K10)</f>
        <v>2780212</v>
      </c>
      <c r="L11" s="149">
        <f>SUM(L6:L10)</f>
        <v>2500000</v>
      </c>
    </row>
    <row r="12" spans="1:12">
      <c r="A12" s="219"/>
      <c r="B12" s="185"/>
      <c r="C12" s="185"/>
      <c r="D12" s="147"/>
      <c r="E12" s="147"/>
      <c r="F12" s="147"/>
      <c r="G12" s="197"/>
      <c r="H12" s="255" t="s">
        <v>371</v>
      </c>
      <c r="I12" s="142"/>
      <c r="J12" s="142"/>
      <c r="K12" s="150"/>
      <c r="L12" s="143"/>
    </row>
    <row r="13" spans="1:12">
      <c r="A13" s="219"/>
      <c r="B13" s="185"/>
      <c r="C13" s="185"/>
      <c r="D13" s="147"/>
      <c r="E13" s="147"/>
      <c r="F13" s="147"/>
      <c r="G13" s="187" t="s">
        <v>372</v>
      </c>
      <c r="H13" s="146" t="s">
        <v>47</v>
      </c>
      <c r="I13" s="142">
        <v>3959252</v>
      </c>
      <c r="J13" s="142">
        <v>5500000</v>
      </c>
      <c r="K13" s="150">
        <v>4491937</v>
      </c>
      <c r="L13" s="143">
        <v>5850000</v>
      </c>
    </row>
    <row r="14" spans="1:12">
      <c r="A14" s="221"/>
      <c r="B14" s="189"/>
      <c r="C14" s="189"/>
      <c r="D14" s="147"/>
      <c r="E14" s="147"/>
      <c r="F14" s="147"/>
      <c r="G14" s="187" t="s">
        <v>2694</v>
      </c>
      <c r="H14" s="146" t="s">
        <v>114</v>
      </c>
      <c r="I14" s="142">
        <v>0</v>
      </c>
      <c r="J14" s="142">
        <v>2200000</v>
      </c>
      <c r="K14" s="150">
        <v>0</v>
      </c>
      <c r="L14" s="143">
        <v>2500000</v>
      </c>
    </row>
    <row r="15" spans="1:12">
      <c r="A15" s="219"/>
      <c r="B15" s="185"/>
      <c r="C15" s="185"/>
      <c r="D15" s="147"/>
      <c r="E15" s="147"/>
      <c r="F15" s="147"/>
      <c r="G15" s="187" t="s">
        <v>373</v>
      </c>
      <c r="H15" s="146" t="s">
        <v>51</v>
      </c>
      <c r="I15" s="142">
        <v>12120</v>
      </c>
      <c r="J15" s="142">
        <v>20000</v>
      </c>
      <c r="K15" s="150">
        <v>1855</v>
      </c>
      <c r="L15" s="143">
        <v>100000</v>
      </c>
    </row>
    <row r="16" spans="1:12">
      <c r="A16" s="219"/>
      <c r="B16" s="185"/>
      <c r="C16" s="185"/>
      <c r="D16" s="147"/>
      <c r="E16" s="147"/>
      <c r="F16" s="147"/>
      <c r="G16" s="187" t="s">
        <v>374</v>
      </c>
      <c r="H16" s="146" t="s">
        <v>57</v>
      </c>
      <c r="I16" s="142">
        <v>10601</v>
      </c>
      <c r="J16" s="142">
        <v>20000</v>
      </c>
      <c r="K16" s="150">
        <v>0</v>
      </c>
      <c r="L16" s="143">
        <v>10000</v>
      </c>
    </row>
    <row r="17" spans="1:12" ht="24">
      <c r="A17" s="190"/>
      <c r="B17" s="142"/>
      <c r="C17" s="142"/>
      <c r="D17" s="142"/>
      <c r="E17" s="150"/>
      <c r="F17" s="150"/>
      <c r="G17" s="187" t="s">
        <v>375</v>
      </c>
      <c r="H17" s="146" t="s">
        <v>142</v>
      </c>
      <c r="I17" s="142">
        <v>4000</v>
      </c>
      <c r="J17" s="142">
        <v>20000</v>
      </c>
      <c r="K17" s="150">
        <v>0</v>
      </c>
      <c r="L17" s="143">
        <v>10000</v>
      </c>
    </row>
    <row r="18" spans="1:12">
      <c r="A18" s="190"/>
      <c r="B18" s="142"/>
      <c r="C18" s="142"/>
      <c r="D18" s="142"/>
      <c r="E18" s="150"/>
      <c r="F18" s="150"/>
      <c r="G18" s="187" t="s">
        <v>376</v>
      </c>
      <c r="H18" s="146" t="s">
        <v>61</v>
      </c>
      <c r="I18" s="142">
        <v>3459</v>
      </c>
      <c r="J18" s="142">
        <v>10000</v>
      </c>
      <c r="K18" s="150">
        <v>0</v>
      </c>
      <c r="L18" s="143">
        <v>10000</v>
      </c>
    </row>
    <row r="19" spans="1:12">
      <c r="A19" s="152"/>
      <c r="B19" s="153"/>
      <c r="C19" s="153"/>
      <c r="D19" s="147"/>
      <c r="E19" s="150"/>
      <c r="F19" s="147"/>
      <c r="G19" s="187" t="s">
        <v>377</v>
      </c>
      <c r="H19" s="146" t="s">
        <v>63</v>
      </c>
      <c r="I19" s="142">
        <v>0</v>
      </c>
      <c r="J19" s="142">
        <v>10000</v>
      </c>
      <c r="K19" s="150">
        <v>0</v>
      </c>
      <c r="L19" s="143">
        <v>0</v>
      </c>
    </row>
    <row r="20" spans="1:12">
      <c r="A20" s="152"/>
      <c r="B20" s="153"/>
      <c r="C20" s="153"/>
      <c r="D20" s="147"/>
      <c r="E20" s="150"/>
      <c r="F20" s="147"/>
      <c r="G20" s="187" t="s">
        <v>378</v>
      </c>
      <c r="H20" s="146" t="s">
        <v>67</v>
      </c>
      <c r="I20" s="142">
        <v>14230</v>
      </c>
      <c r="J20" s="142">
        <v>30000</v>
      </c>
      <c r="K20" s="150">
        <v>22967</v>
      </c>
      <c r="L20" s="143">
        <v>50000</v>
      </c>
    </row>
    <row r="21" spans="1:12">
      <c r="A21" s="191"/>
      <c r="B21" s="39"/>
      <c r="C21" s="39"/>
      <c r="D21" s="39"/>
      <c r="E21" s="451"/>
      <c r="F21" s="39"/>
      <c r="G21" s="187" t="s">
        <v>379</v>
      </c>
      <c r="H21" s="146" t="s">
        <v>73</v>
      </c>
      <c r="I21" s="142">
        <v>0</v>
      </c>
      <c r="J21" s="142">
        <v>10000</v>
      </c>
      <c r="K21" s="150">
        <v>0</v>
      </c>
      <c r="L21" s="143">
        <v>0</v>
      </c>
    </row>
    <row r="22" spans="1:12">
      <c r="A22" s="191"/>
      <c r="B22" s="39"/>
      <c r="C22" s="39"/>
      <c r="D22" s="39"/>
      <c r="E22" s="150"/>
      <c r="F22" s="39"/>
      <c r="G22" s="187" t="s">
        <v>380</v>
      </c>
      <c r="H22" s="146" t="s">
        <v>2156</v>
      </c>
      <c r="I22" s="142">
        <v>0</v>
      </c>
      <c r="J22" s="142">
        <v>500000</v>
      </c>
      <c r="K22" s="150">
        <v>316343</v>
      </c>
      <c r="L22" s="143">
        <v>400000</v>
      </c>
    </row>
    <row r="23" spans="1:12">
      <c r="A23" s="191"/>
      <c r="B23" s="39"/>
      <c r="C23" s="39"/>
      <c r="D23" s="39"/>
      <c r="E23" s="451"/>
      <c r="F23" s="39"/>
      <c r="G23" s="187" t="s">
        <v>381</v>
      </c>
      <c r="H23" s="146" t="s">
        <v>86</v>
      </c>
      <c r="I23" s="142">
        <v>0</v>
      </c>
      <c r="J23" s="142">
        <v>200000</v>
      </c>
      <c r="K23" s="150">
        <v>92148</v>
      </c>
      <c r="L23" s="143">
        <v>120000</v>
      </c>
    </row>
    <row r="24" spans="1:12">
      <c r="A24" s="191"/>
      <c r="B24" s="39"/>
      <c r="C24" s="39"/>
      <c r="D24" s="39"/>
      <c r="E24" s="451"/>
      <c r="F24" s="39"/>
      <c r="G24" s="187" t="s">
        <v>382</v>
      </c>
      <c r="H24" s="146" t="s">
        <v>383</v>
      </c>
      <c r="I24" s="142">
        <v>372022</v>
      </c>
      <c r="J24" s="142">
        <v>2000000</v>
      </c>
      <c r="K24" s="150">
        <v>1002630</v>
      </c>
      <c r="L24" s="143">
        <v>1200000</v>
      </c>
    </row>
    <row r="25" spans="1:12">
      <c r="A25" s="191"/>
      <c r="B25" s="154"/>
      <c r="C25" s="154"/>
      <c r="D25" s="154"/>
      <c r="E25" s="154"/>
      <c r="F25" s="39"/>
      <c r="G25" s="187" t="s">
        <v>384</v>
      </c>
      <c r="H25" s="146" t="s">
        <v>385</v>
      </c>
      <c r="I25" s="142">
        <v>189121</v>
      </c>
      <c r="J25" s="142">
        <v>1000000</v>
      </c>
      <c r="K25" s="150">
        <v>310027</v>
      </c>
      <c r="L25" s="143">
        <v>500000</v>
      </c>
    </row>
    <row r="26" spans="1:12">
      <c r="A26" s="191"/>
      <c r="B26" s="39"/>
      <c r="C26" s="39"/>
      <c r="D26" s="39"/>
      <c r="E26" s="451"/>
      <c r="F26" s="39"/>
      <c r="G26" s="187" t="s">
        <v>386</v>
      </c>
      <c r="H26" s="146" t="s">
        <v>387</v>
      </c>
      <c r="I26" s="142">
        <v>94360</v>
      </c>
      <c r="J26" s="142">
        <v>500000</v>
      </c>
      <c r="K26" s="150">
        <v>8600</v>
      </c>
      <c r="L26" s="143">
        <v>100000</v>
      </c>
    </row>
    <row r="27" spans="1:12">
      <c r="A27" s="191"/>
      <c r="B27" s="39"/>
      <c r="C27" s="39"/>
      <c r="D27" s="39"/>
      <c r="E27" s="451"/>
      <c r="F27" s="39"/>
      <c r="G27" s="187" t="s">
        <v>388</v>
      </c>
      <c r="H27" s="146" t="s">
        <v>389</v>
      </c>
      <c r="I27" s="142">
        <v>0</v>
      </c>
      <c r="J27" s="142">
        <v>100000</v>
      </c>
      <c r="K27" s="150">
        <v>0</v>
      </c>
      <c r="L27" s="143">
        <v>10000</v>
      </c>
    </row>
    <row r="28" spans="1:12">
      <c r="A28" s="191"/>
      <c r="B28" s="39"/>
      <c r="C28" s="39"/>
      <c r="D28" s="39"/>
      <c r="E28" s="451"/>
      <c r="F28" s="39"/>
      <c r="G28" s="187" t="s">
        <v>390</v>
      </c>
      <c r="H28" s="146" t="s">
        <v>184</v>
      </c>
      <c r="I28" s="142">
        <v>4459</v>
      </c>
      <c r="J28" s="142">
        <v>50000</v>
      </c>
      <c r="K28" s="150">
        <v>0</v>
      </c>
      <c r="L28" s="143">
        <v>10000</v>
      </c>
    </row>
    <row r="29" spans="1:12">
      <c r="A29" s="191"/>
      <c r="B29" s="39"/>
      <c r="C29" s="39"/>
      <c r="D29" s="154"/>
      <c r="E29" s="154"/>
      <c r="F29" s="155"/>
      <c r="G29" s="187" t="s">
        <v>391</v>
      </c>
      <c r="H29" s="146" t="s">
        <v>97</v>
      </c>
      <c r="I29" s="142">
        <v>9000</v>
      </c>
      <c r="J29" s="142">
        <v>50000</v>
      </c>
      <c r="K29" s="150">
        <v>19503</v>
      </c>
      <c r="L29" s="143">
        <v>50000</v>
      </c>
    </row>
    <row r="30" spans="1:12">
      <c r="A30" s="191"/>
      <c r="B30" s="39"/>
      <c r="C30" s="39"/>
      <c r="D30" s="39"/>
      <c r="E30" s="451"/>
      <c r="F30" s="39"/>
      <c r="G30" s="187" t="s">
        <v>392</v>
      </c>
      <c r="H30" s="146" t="s">
        <v>393</v>
      </c>
      <c r="I30" s="142">
        <v>0</v>
      </c>
      <c r="J30" s="142">
        <v>50000</v>
      </c>
      <c r="K30" s="150">
        <v>0</v>
      </c>
      <c r="L30" s="143">
        <v>10000</v>
      </c>
    </row>
    <row r="31" spans="1:12">
      <c r="A31" s="191"/>
      <c r="B31" s="39"/>
      <c r="C31" s="39"/>
      <c r="D31" s="39"/>
      <c r="E31" s="451"/>
      <c r="F31" s="39"/>
      <c r="G31" s="187" t="s">
        <v>394</v>
      </c>
      <c r="H31" s="146" t="s">
        <v>186</v>
      </c>
      <c r="I31" s="142">
        <v>0</v>
      </c>
      <c r="J31" s="142">
        <v>50000</v>
      </c>
      <c r="K31" s="150">
        <v>0</v>
      </c>
      <c r="L31" s="143">
        <v>10000</v>
      </c>
    </row>
    <row r="32" spans="1:12">
      <c r="A32" s="191"/>
      <c r="B32" s="39"/>
      <c r="C32" s="39"/>
      <c r="D32" s="39"/>
      <c r="E32" s="451"/>
      <c r="F32" s="39"/>
      <c r="G32" s="187" t="s">
        <v>395</v>
      </c>
      <c r="H32" s="146" t="s">
        <v>396</v>
      </c>
      <c r="I32" s="142">
        <v>67522</v>
      </c>
      <c r="J32" s="142">
        <v>200000</v>
      </c>
      <c r="K32" s="150">
        <v>85499</v>
      </c>
      <c r="L32" s="143">
        <v>120000</v>
      </c>
    </row>
    <row r="33" spans="1:12" ht="15" customHeight="1">
      <c r="A33" s="191"/>
      <c r="B33" s="39"/>
      <c r="C33" s="39"/>
      <c r="D33" s="39"/>
      <c r="E33" s="451"/>
      <c r="F33" s="39"/>
      <c r="G33" s="187" t="s">
        <v>397</v>
      </c>
      <c r="H33" s="146" t="s">
        <v>398</v>
      </c>
      <c r="I33" s="142">
        <v>0</v>
      </c>
      <c r="J33" s="142">
        <v>1500000</v>
      </c>
      <c r="K33" s="150">
        <v>1007748</v>
      </c>
      <c r="L33" s="143">
        <v>1200000</v>
      </c>
    </row>
    <row r="34" spans="1:12" ht="15" customHeight="1">
      <c r="A34" s="191"/>
      <c r="B34" s="39"/>
      <c r="C34" s="39"/>
      <c r="D34" s="39"/>
      <c r="E34" s="451"/>
      <c r="F34" s="39"/>
      <c r="G34" s="187" t="s">
        <v>399</v>
      </c>
      <c r="H34" s="146" t="s">
        <v>400</v>
      </c>
      <c r="I34" s="142">
        <v>0</v>
      </c>
      <c r="J34" s="142">
        <v>50000</v>
      </c>
      <c r="K34" s="150">
        <v>44030</v>
      </c>
      <c r="L34" s="143">
        <v>0</v>
      </c>
    </row>
    <row r="35" spans="1:12" ht="15" customHeight="1">
      <c r="A35" s="191"/>
      <c r="B35" s="39"/>
      <c r="C35" s="39"/>
      <c r="D35" s="39"/>
      <c r="E35" s="451"/>
      <c r="F35" s="39"/>
      <c r="G35" s="244"/>
      <c r="H35" s="36"/>
      <c r="I35" s="142"/>
      <c r="J35" s="36"/>
      <c r="K35" s="452"/>
      <c r="L35" s="36"/>
    </row>
    <row r="36" spans="1:12" ht="15" customHeight="1">
      <c r="A36" s="191"/>
      <c r="B36" s="39"/>
      <c r="C36" s="39"/>
      <c r="D36" s="39"/>
      <c r="E36" s="451"/>
      <c r="F36" s="39"/>
      <c r="G36" s="192" t="s">
        <v>115</v>
      </c>
      <c r="H36" s="116" t="s">
        <v>116</v>
      </c>
      <c r="I36" s="257">
        <f>SUM(I13:I35)</f>
        <v>4740146</v>
      </c>
      <c r="J36" s="257">
        <f>SUM(J13:J35)</f>
        <v>14070000</v>
      </c>
      <c r="K36" s="180">
        <f>SUM(K13:K35)</f>
        <v>7403287</v>
      </c>
      <c r="L36" s="257">
        <f>SUM(L13:L35)</f>
        <v>12260000</v>
      </c>
    </row>
    <row r="37" spans="1:12" ht="15" customHeight="1">
      <c r="A37" s="191"/>
      <c r="B37" s="39"/>
      <c r="C37" s="39"/>
      <c r="D37" s="39"/>
      <c r="E37" s="451"/>
      <c r="F37" s="39"/>
      <c r="G37" s="222"/>
      <c r="H37" s="39"/>
      <c r="I37" s="142"/>
      <c r="J37" s="39"/>
      <c r="K37" s="451"/>
      <c r="L37" s="39"/>
    </row>
    <row r="38" spans="1:12" ht="15" customHeight="1">
      <c r="A38" s="191"/>
      <c r="B38" s="39"/>
      <c r="C38" s="39"/>
      <c r="D38" s="39"/>
      <c r="E38" s="451"/>
      <c r="F38" s="39"/>
      <c r="G38" s="222"/>
      <c r="H38" s="146"/>
      <c r="I38" s="142"/>
      <c r="J38" s="142"/>
      <c r="K38" s="150"/>
      <c r="L38" s="143"/>
    </row>
    <row r="39" spans="1:12" ht="15" customHeight="1">
      <c r="A39" s="191"/>
      <c r="B39" s="39"/>
      <c r="C39" s="39"/>
      <c r="D39" s="39"/>
      <c r="E39" s="451"/>
      <c r="F39" s="39"/>
      <c r="G39" s="222"/>
      <c r="H39" s="146"/>
      <c r="I39" s="142"/>
      <c r="J39" s="142"/>
      <c r="K39" s="150"/>
      <c r="L39" s="143"/>
    </row>
    <row r="40" spans="1:12" ht="15" customHeight="1">
      <c r="A40" s="191"/>
      <c r="B40" s="39"/>
      <c r="C40" s="39"/>
      <c r="D40" s="39"/>
      <c r="E40" s="451"/>
      <c r="F40" s="39"/>
      <c r="G40" s="222"/>
      <c r="H40" s="146"/>
      <c r="I40" s="142"/>
      <c r="J40" s="142"/>
      <c r="K40" s="150"/>
      <c r="L40" s="143"/>
    </row>
    <row r="41" spans="1:12" ht="15" customHeight="1">
      <c r="A41" s="191"/>
      <c r="B41" s="39"/>
      <c r="C41" s="39"/>
      <c r="D41" s="39"/>
      <c r="E41" s="451"/>
      <c r="F41" s="39"/>
      <c r="G41" s="222"/>
      <c r="H41" s="146"/>
      <c r="I41" s="142"/>
      <c r="J41" s="142"/>
      <c r="K41" s="150"/>
      <c r="L41" s="143"/>
    </row>
    <row r="42" spans="1:12" ht="15" customHeight="1">
      <c r="A42" s="191"/>
      <c r="B42" s="39"/>
      <c r="C42" s="39"/>
      <c r="D42" s="39"/>
      <c r="E42" s="451"/>
      <c r="F42" s="39"/>
      <c r="G42" s="222"/>
      <c r="H42" s="146"/>
      <c r="I42" s="142"/>
      <c r="J42" s="142"/>
      <c r="K42" s="150"/>
      <c r="L42" s="143"/>
    </row>
    <row r="43" spans="1:12" ht="15" customHeight="1">
      <c r="A43" s="191"/>
      <c r="B43" s="39"/>
      <c r="C43" s="39"/>
      <c r="D43" s="39"/>
      <c r="E43" s="451"/>
      <c r="F43" s="39"/>
      <c r="G43" s="222"/>
      <c r="H43" s="146"/>
      <c r="I43" s="142"/>
      <c r="J43" s="142"/>
      <c r="K43" s="150"/>
      <c r="L43" s="143"/>
    </row>
    <row r="44" spans="1:12" ht="15.6" customHeight="1">
      <c r="A44" s="191"/>
      <c r="B44" s="39"/>
      <c r="C44" s="39"/>
      <c r="D44" s="39"/>
      <c r="E44" s="451"/>
      <c r="F44" s="39"/>
      <c r="G44" s="222"/>
      <c r="H44" s="146"/>
      <c r="I44" s="142"/>
      <c r="J44" s="142"/>
      <c r="K44" s="150"/>
      <c r="L44" s="143"/>
    </row>
    <row r="45" spans="1:12" ht="14.45" customHeight="1">
      <c r="A45" s="191"/>
      <c r="B45" s="39"/>
      <c r="C45" s="39"/>
      <c r="D45" s="39"/>
      <c r="E45" s="451"/>
      <c r="F45" s="39"/>
      <c r="G45" s="198"/>
      <c r="H45" s="51"/>
      <c r="I45" s="142"/>
      <c r="J45" s="199"/>
      <c r="K45" s="199"/>
      <c r="L45" s="199"/>
    </row>
    <row r="46" spans="1:12" ht="13.15" customHeight="1">
      <c r="A46" s="191"/>
      <c r="B46" s="39"/>
      <c r="C46" s="39"/>
      <c r="D46" s="39"/>
      <c r="E46" s="451"/>
      <c r="F46" s="39"/>
      <c r="G46" s="196"/>
      <c r="H46" s="36"/>
      <c r="I46" s="142"/>
      <c r="J46" s="36"/>
      <c r="K46" s="452"/>
      <c r="L46" s="36"/>
    </row>
    <row r="47" spans="1:12" ht="15" customHeight="1">
      <c r="A47" s="193"/>
      <c r="B47" s="119" t="s">
        <v>2241</v>
      </c>
      <c r="C47" s="178">
        <f>SUM(C6:C46)</f>
        <v>30904</v>
      </c>
      <c r="D47" s="179">
        <f>SUM(D6:D46)</f>
        <v>330000</v>
      </c>
      <c r="E47" s="179">
        <f>SUM(E6:E46)</f>
        <v>19095</v>
      </c>
      <c r="F47" s="179">
        <f>SUM(F6:F46)</f>
        <v>70000</v>
      </c>
      <c r="G47" s="32"/>
      <c r="H47" s="116" t="s">
        <v>117</v>
      </c>
      <c r="I47" s="257">
        <f>I11+I36</f>
        <v>4754084</v>
      </c>
      <c r="J47" s="257">
        <f>J11+J36</f>
        <v>26570000</v>
      </c>
      <c r="K47" s="257">
        <f>K11+K36</f>
        <v>10183499</v>
      </c>
      <c r="L47" s="257">
        <f>L11+L36</f>
        <v>14760000</v>
      </c>
    </row>
    <row r="48" spans="1:12" ht="15" customHeight="1">
      <c r="A48" s="234"/>
      <c r="B48" s="37"/>
      <c r="C48" s="37"/>
      <c r="D48" s="256"/>
      <c r="E48" s="453"/>
      <c r="F48" s="64"/>
      <c r="G48" s="64" t="s">
        <v>2240</v>
      </c>
      <c r="H48" s="80"/>
      <c r="I48" s="142"/>
      <c r="J48" s="46"/>
      <c r="K48" s="473"/>
      <c r="L48" s="62"/>
    </row>
    <row r="49" spans="1:11" s="3" customFormat="1">
      <c r="A49" s="4"/>
      <c r="E49" s="450"/>
      <c r="G49" s="4"/>
      <c r="K49" s="450"/>
    </row>
    <row r="50" spans="1:11" s="3" customFormat="1">
      <c r="A50" s="4"/>
      <c r="E50" s="450"/>
      <c r="G50" s="4"/>
      <c r="K50" s="450"/>
    </row>
    <row r="51" spans="1:11" s="3" customFormat="1">
      <c r="A51" s="4"/>
      <c r="E51" s="450"/>
      <c r="G51" s="4"/>
      <c r="K51" s="450"/>
    </row>
    <row r="52" spans="1:11" s="3" customFormat="1">
      <c r="A52" s="4"/>
      <c r="E52" s="450"/>
      <c r="G52" s="4"/>
      <c r="K52" s="450"/>
    </row>
    <row r="53" spans="1:11" s="3" customFormat="1">
      <c r="A53" s="4"/>
      <c r="E53" s="450"/>
      <c r="G53" s="4"/>
      <c r="K53" s="450"/>
    </row>
    <row r="54" spans="1:11" s="3" customFormat="1">
      <c r="A54" s="4"/>
      <c r="E54" s="450"/>
      <c r="G54" s="4"/>
      <c r="K54" s="450"/>
    </row>
    <row r="55" spans="1:11" s="3" customFormat="1">
      <c r="A55" s="4"/>
      <c r="E55" s="450"/>
      <c r="G55" s="4"/>
      <c r="K55" s="450"/>
    </row>
    <row r="56" spans="1:11" s="3" customFormat="1">
      <c r="A56" s="4"/>
      <c r="E56" s="450"/>
      <c r="G56" s="4"/>
      <c r="K56" s="450"/>
    </row>
    <row r="57" spans="1:11" s="3" customFormat="1">
      <c r="A57" s="4"/>
      <c r="E57" s="450"/>
      <c r="G57" s="4"/>
      <c r="K57" s="450"/>
    </row>
    <row r="58" spans="1:11" s="3" customFormat="1">
      <c r="A58" s="4"/>
      <c r="E58" s="450"/>
      <c r="G58" s="4"/>
      <c r="K58" s="450"/>
    </row>
    <row r="59" spans="1:11" s="3" customFormat="1">
      <c r="A59" s="4"/>
      <c r="E59" s="450"/>
      <c r="G59" s="4"/>
      <c r="K59" s="450"/>
    </row>
    <row r="60" spans="1:11" s="3" customFormat="1">
      <c r="A60" s="4"/>
      <c r="E60" s="450"/>
      <c r="G60" s="4"/>
      <c r="K60" s="450"/>
    </row>
    <row r="61" spans="1:11" s="3" customFormat="1">
      <c r="A61" s="4"/>
      <c r="E61" s="450"/>
      <c r="G61" s="4"/>
      <c r="K61" s="450"/>
    </row>
    <row r="62" spans="1:11" s="3" customFormat="1">
      <c r="A62" s="4"/>
      <c r="E62" s="450"/>
      <c r="G62" s="4"/>
      <c r="K62" s="450"/>
    </row>
    <row r="63" spans="1:11" s="3" customFormat="1">
      <c r="A63" s="4"/>
      <c r="E63" s="450"/>
      <c r="G63" s="4"/>
      <c r="K63" s="450"/>
    </row>
    <row r="64" spans="1:11" s="3" customFormat="1">
      <c r="A64" s="4"/>
      <c r="E64" s="450"/>
      <c r="G64" s="4"/>
      <c r="K64" s="450"/>
    </row>
    <row r="65" spans="1:11" s="3" customFormat="1">
      <c r="A65" s="4"/>
      <c r="E65" s="450"/>
      <c r="G65" s="4"/>
      <c r="K65" s="450"/>
    </row>
    <row r="66" spans="1:11" s="3" customFormat="1">
      <c r="A66" s="4"/>
      <c r="E66" s="450"/>
      <c r="G66" s="4"/>
      <c r="K66" s="450"/>
    </row>
    <row r="67" spans="1:11" s="3" customFormat="1">
      <c r="A67" s="4"/>
      <c r="E67" s="450"/>
      <c r="G67" s="4"/>
      <c r="K67" s="450"/>
    </row>
    <row r="68" spans="1:11" s="3" customFormat="1">
      <c r="A68" s="4"/>
      <c r="E68" s="450"/>
      <c r="G68" s="4"/>
      <c r="K68" s="450"/>
    </row>
    <row r="69" spans="1:11" s="3" customFormat="1">
      <c r="A69" s="4"/>
      <c r="E69" s="450"/>
      <c r="G69" s="4"/>
      <c r="K69" s="450"/>
    </row>
    <row r="70" spans="1:11" s="3" customFormat="1">
      <c r="A70" s="4"/>
      <c r="E70" s="450"/>
      <c r="G70" s="4"/>
      <c r="K70" s="450"/>
    </row>
    <row r="71" spans="1:11" s="3" customFormat="1">
      <c r="A71" s="4"/>
      <c r="E71" s="450"/>
      <c r="G71" s="4"/>
      <c r="K71" s="450"/>
    </row>
    <row r="72" spans="1:11" s="3" customFormat="1">
      <c r="A72" s="4"/>
      <c r="E72" s="450"/>
      <c r="G72" s="4"/>
      <c r="K72" s="450"/>
    </row>
    <row r="73" spans="1:11" s="3" customFormat="1">
      <c r="A73" s="4"/>
      <c r="E73" s="450"/>
      <c r="G73" s="4"/>
      <c r="K73" s="450"/>
    </row>
    <row r="74" spans="1:11" s="3" customFormat="1">
      <c r="A74" s="4"/>
      <c r="E74" s="450"/>
      <c r="G74" s="4"/>
      <c r="K74" s="450"/>
    </row>
    <row r="75" spans="1:11" s="3" customFormat="1">
      <c r="A75" s="4"/>
      <c r="E75" s="450"/>
      <c r="G75" s="4"/>
      <c r="K75" s="450"/>
    </row>
    <row r="76" spans="1:11" s="3" customFormat="1">
      <c r="A76" s="4"/>
      <c r="E76" s="450"/>
      <c r="G76" s="4"/>
      <c r="K76" s="450"/>
    </row>
    <row r="77" spans="1:11" s="3" customFormat="1">
      <c r="A77" s="4"/>
      <c r="E77" s="450"/>
      <c r="G77" s="4"/>
      <c r="K77" s="450"/>
    </row>
    <row r="78" spans="1:11" s="3" customFormat="1">
      <c r="A78" s="4"/>
      <c r="E78" s="450"/>
      <c r="G78" s="4"/>
      <c r="K78" s="450"/>
    </row>
    <row r="79" spans="1:11" s="3" customFormat="1">
      <c r="A79" s="4"/>
      <c r="E79" s="450"/>
      <c r="G79" s="4"/>
      <c r="K79" s="450"/>
    </row>
    <row r="80" spans="1:11" s="3" customFormat="1">
      <c r="A80" s="4"/>
      <c r="E80" s="450"/>
      <c r="G80" s="4"/>
      <c r="K80" s="450"/>
    </row>
    <row r="81" spans="1:12" s="3" customFormat="1">
      <c r="A81" s="4"/>
      <c r="E81" s="450"/>
      <c r="G81" s="4"/>
      <c r="K81" s="450"/>
    </row>
    <row r="82" spans="1:12" s="3" customFormat="1">
      <c r="A82" s="73"/>
      <c r="B82" s="22" t="s">
        <v>2241</v>
      </c>
      <c r="C82" s="22"/>
      <c r="D82" s="70"/>
      <c r="E82" s="70"/>
      <c r="F82" s="71"/>
      <c r="G82" s="4"/>
      <c r="H82" s="78"/>
      <c r="I82" s="98"/>
      <c r="J82" s="69"/>
      <c r="K82" s="69"/>
      <c r="L82" s="69"/>
    </row>
    <row r="83" spans="1:12" s="3" customFormat="1">
      <c r="A83" s="4"/>
      <c r="E83" s="450"/>
      <c r="G83" s="72"/>
      <c r="K83" s="450"/>
    </row>
    <row r="84" spans="1:12" s="3" customFormat="1">
      <c r="A84" s="4"/>
      <c r="E84" s="450"/>
      <c r="G84" s="4"/>
      <c r="K84" s="450"/>
    </row>
    <row r="85" spans="1:12" s="3" customFormat="1">
      <c r="A85" s="4"/>
      <c r="E85" s="450"/>
      <c r="G85" s="4"/>
      <c r="K85" s="450"/>
    </row>
    <row r="86" spans="1:12" s="3" customFormat="1">
      <c r="A86" s="4"/>
      <c r="E86" s="450"/>
      <c r="G86" s="4"/>
      <c r="I86" s="37" t="s">
        <v>2805</v>
      </c>
      <c r="K86" s="450"/>
    </row>
    <row r="87" spans="1:12" s="3" customFormat="1">
      <c r="A87" s="4"/>
      <c r="E87" s="450"/>
      <c r="G87" s="4"/>
      <c r="K87" s="450"/>
    </row>
    <row r="88" spans="1:12" s="3" customFormat="1">
      <c r="A88" s="4"/>
      <c r="E88" s="450"/>
      <c r="G88" s="4"/>
      <c r="K88" s="450"/>
    </row>
    <row r="89" spans="1:12" s="3" customFormat="1">
      <c r="A89" s="4"/>
      <c r="E89" s="450"/>
      <c r="G89" s="4"/>
      <c r="K89" s="450"/>
    </row>
    <row r="90" spans="1:12" s="3" customFormat="1">
      <c r="A90" s="4"/>
      <c r="E90" s="450"/>
      <c r="G90" s="4"/>
      <c r="K90" s="450"/>
    </row>
    <row r="91" spans="1:12" s="3" customFormat="1">
      <c r="A91" s="4"/>
      <c r="E91" s="450"/>
      <c r="G91" s="4"/>
      <c r="K91" s="450"/>
    </row>
    <row r="92" spans="1:12" s="3" customFormat="1">
      <c r="A92" s="4"/>
      <c r="E92" s="450"/>
      <c r="G92" s="4"/>
      <c r="K92" s="450"/>
    </row>
    <row r="93" spans="1:12" s="3" customFormat="1">
      <c r="A93" s="4"/>
      <c r="E93" s="450"/>
      <c r="G93" s="4"/>
      <c r="K93" s="450"/>
    </row>
    <row r="94" spans="1:12" s="3" customFormat="1">
      <c r="A94" s="4"/>
      <c r="E94" s="450"/>
      <c r="G94" s="4"/>
      <c r="K94" s="450"/>
    </row>
    <row r="95" spans="1:12" s="3" customFormat="1">
      <c r="A95" s="4"/>
      <c r="E95" s="450"/>
      <c r="G95" s="4"/>
      <c r="K95" s="450"/>
    </row>
    <row r="96" spans="1:12" s="3" customFormat="1">
      <c r="A96" s="4"/>
      <c r="E96" s="450"/>
      <c r="G96" s="4"/>
      <c r="K96" s="450"/>
    </row>
    <row r="97" spans="1:11" s="3" customFormat="1">
      <c r="A97" s="4"/>
      <c r="E97" s="450"/>
      <c r="G97" s="4"/>
      <c r="K97" s="450"/>
    </row>
    <row r="98" spans="1:11" s="3" customFormat="1">
      <c r="A98" s="4"/>
      <c r="E98" s="450"/>
      <c r="G98" s="4"/>
      <c r="K98" s="450"/>
    </row>
    <row r="99" spans="1:11" s="3" customFormat="1">
      <c r="A99" s="4"/>
      <c r="E99" s="450"/>
      <c r="G99" s="4"/>
      <c r="K99" s="450"/>
    </row>
    <row r="100" spans="1:11" s="3" customFormat="1">
      <c r="A100" s="4"/>
      <c r="E100" s="450"/>
      <c r="G100" s="4"/>
      <c r="K100" s="450"/>
    </row>
    <row r="101" spans="1:11" s="3" customFormat="1">
      <c r="A101" s="4"/>
      <c r="E101" s="450"/>
      <c r="G101" s="4"/>
      <c r="K101" s="450"/>
    </row>
    <row r="102" spans="1:11" s="3" customFormat="1">
      <c r="A102" s="4"/>
      <c r="E102" s="450"/>
      <c r="G102" s="4"/>
      <c r="K102" s="450"/>
    </row>
    <row r="103" spans="1:11" s="3" customFormat="1">
      <c r="A103" s="4"/>
      <c r="E103" s="450"/>
      <c r="G103" s="4"/>
      <c r="K103" s="450"/>
    </row>
    <row r="104" spans="1:11" s="3" customFormat="1">
      <c r="A104" s="4"/>
      <c r="E104" s="450"/>
      <c r="G104" s="4"/>
      <c r="K104" s="450"/>
    </row>
    <row r="105" spans="1:11" s="3" customFormat="1">
      <c r="A105" s="4"/>
      <c r="E105" s="450"/>
      <c r="G105" s="4"/>
      <c r="K105" s="450"/>
    </row>
    <row r="106" spans="1:11" s="3" customFormat="1">
      <c r="A106" s="4"/>
      <c r="E106" s="450"/>
      <c r="G106" s="4"/>
      <c r="K106" s="450"/>
    </row>
    <row r="107" spans="1:11" s="3" customFormat="1">
      <c r="A107" s="4"/>
      <c r="E107" s="450"/>
      <c r="G107" s="4"/>
      <c r="K107" s="450"/>
    </row>
    <row r="108" spans="1:11" s="3" customFormat="1">
      <c r="A108" s="4"/>
      <c r="E108" s="450"/>
      <c r="G108" s="4"/>
      <c r="K108" s="450"/>
    </row>
    <row r="109" spans="1:11" s="3" customFormat="1">
      <c r="A109" s="4"/>
      <c r="E109" s="450"/>
      <c r="G109" s="4"/>
      <c r="K109" s="450"/>
    </row>
    <row r="110" spans="1:11" s="3" customFormat="1">
      <c r="A110" s="4"/>
      <c r="E110" s="450"/>
      <c r="G110" s="4"/>
      <c r="K110" s="450"/>
    </row>
    <row r="111" spans="1:11" s="3" customFormat="1">
      <c r="A111" s="4"/>
      <c r="E111" s="450"/>
      <c r="G111" s="4"/>
      <c r="K111" s="450"/>
    </row>
    <row r="112" spans="1:11" s="3" customFormat="1">
      <c r="A112" s="4"/>
      <c r="E112" s="450"/>
      <c r="G112" s="4"/>
      <c r="K112" s="450"/>
    </row>
    <row r="113" spans="1:11" s="3" customFormat="1">
      <c r="A113" s="4"/>
      <c r="E113" s="450"/>
      <c r="G113" s="4"/>
      <c r="K113" s="450"/>
    </row>
    <row r="114" spans="1:11" s="3" customFormat="1">
      <c r="A114" s="4"/>
      <c r="E114" s="450"/>
      <c r="G114" s="4"/>
      <c r="K114" s="450"/>
    </row>
    <row r="115" spans="1:11" s="3" customFormat="1">
      <c r="A115" s="4"/>
      <c r="E115" s="450"/>
      <c r="G115" s="4"/>
      <c r="K115" s="450"/>
    </row>
    <row r="116" spans="1:11" s="3" customFormat="1">
      <c r="A116" s="4"/>
      <c r="E116" s="450"/>
      <c r="G116" s="4"/>
      <c r="K116" s="450"/>
    </row>
    <row r="117" spans="1:11" s="3" customFormat="1">
      <c r="A117" s="4"/>
      <c r="E117" s="450"/>
      <c r="G117" s="4"/>
      <c r="K117" s="450"/>
    </row>
    <row r="118" spans="1:11" s="3" customFormat="1">
      <c r="A118" s="4"/>
      <c r="E118" s="450"/>
      <c r="G118" s="4"/>
      <c r="K118" s="450"/>
    </row>
    <row r="119" spans="1:11" s="3" customFormat="1">
      <c r="A119" s="4"/>
      <c r="E119" s="450"/>
      <c r="G119" s="4"/>
      <c r="K119" s="450"/>
    </row>
    <row r="120" spans="1:11" s="3" customFormat="1">
      <c r="A120" s="4"/>
      <c r="E120" s="450"/>
      <c r="G120" s="4"/>
      <c r="K120" s="450"/>
    </row>
    <row r="121" spans="1:11" s="3" customFormat="1">
      <c r="A121" s="4"/>
      <c r="E121" s="450"/>
      <c r="G121" s="4"/>
      <c r="K121" s="450"/>
    </row>
    <row r="122" spans="1:11" s="3" customFormat="1">
      <c r="A122" s="4"/>
      <c r="E122" s="450"/>
      <c r="G122" s="4"/>
      <c r="K122" s="450"/>
    </row>
    <row r="123" spans="1:11" s="3" customFormat="1">
      <c r="A123" s="4"/>
      <c r="E123" s="450"/>
      <c r="G123" s="4"/>
      <c r="K123" s="450"/>
    </row>
    <row r="124" spans="1:11" s="3" customFormat="1">
      <c r="A124" s="4"/>
      <c r="E124" s="450"/>
      <c r="G124" s="4"/>
      <c r="K124" s="450"/>
    </row>
    <row r="125" spans="1:11" s="3" customFormat="1">
      <c r="A125" s="4"/>
      <c r="E125" s="450"/>
      <c r="G125" s="4"/>
      <c r="K125" s="450"/>
    </row>
    <row r="126" spans="1:11" s="3" customFormat="1">
      <c r="A126" s="4"/>
      <c r="E126" s="450"/>
      <c r="G126" s="4"/>
      <c r="K126" s="450"/>
    </row>
    <row r="127" spans="1:11" s="3" customFormat="1">
      <c r="A127" s="4"/>
      <c r="E127" s="450"/>
      <c r="G127" s="4"/>
      <c r="K127" s="450"/>
    </row>
    <row r="128" spans="1:11" s="3" customFormat="1">
      <c r="A128" s="4"/>
      <c r="E128" s="450"/>
      <c r="G128" s="4"/>
      <c r="K128" s="450"/>
    </row>
    <row r="129" spans="1:11" s="3" customFormat="1">
      <c r="A129" s="4"/>
      <c r="E129" s="450"/>
      <c r="G129" s="4"/>
      <c r="K129" s="450"/>
    </row>
    <row r="130" spans="1:11" s="3" customFormat="1">
      <c r="A130" s="4"/>
      <c r="E130" s="450"/>
      <c r="G130" s="4"/>
      <c r="K130" s="450"/>
    </row>
    <row r="131" spans="1:11" s="3" customFormat="1">
      <c r="A131" s="4"/>
      <c r="E131" s="450"/>
      <c r="G131" s="4"/>
      <c r="K131" s="450"/>
    </row>
    <row r="132" spans="1:11" s="3" customFormat="1">
      <c r="A132" s="4"/>
      <c r="E132" s="450"/>
      <c r="G132" s="4"/>
      <c r="K132" s="450"/>
    </row>
    <row r="133" spans="1:11" s="3" customFormat="1">
      <c r="A133" s="4"/>
      <c r="E133" s="450"/>
      <c r="G133" s="4"/>
      <c r="K133" s="450"/>
    </row>
  </sheetData>
  <mergeCells count="8">
    <mergeCell ref="G1:L1"/>
    <mergeCell ref="G2:L2"/>
    <mergeCell ref="A3:D3"/>
    <mergeCell ref="E3:F3"/>
    <mergeCell ref="G3:J3"/>
    <mergeCell ref="A1:F1"/>
    <mergeCell ref="A2:F2"/>
    <mergeCell ref="K3:L3"/>
  </mergeCells>
  <pageMargins left="0.78740157480314965" right="0.55118110236220474" top="0.55118110236220474" bottom="0.55118110236220474" header="0.31496062992125984" footer="0.27559055118110237"/>
  <pageSetup paperSize="9" firstPageNumber="22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7"/>
  <sheetViews>
    <sheetView tabSelected="1" topLeftCell="C10" workbookViewId="0">
      <selection activeCell="L47" sqref="L47"/>
    </sheetView>
  </sheetViews>
  <sheetFormatPr defaultRowHeight="15"/>
  <cols>
    <col min="1" max="1" width="7.140625" style="2" customWidth="1"/>
    <col min="2" max="2" width="32.85546875" customWidth="1"/>
    <col min="3" max="3" width="11.42578125" customWidth="1"/>
    <col min="4" max="4" width="12.5703125" customWidth="1"/>
    <col min="5" max="5" width="12.42578125" customWidth="1"/>
    <col min="6" max="6" width="11.7109375" customWidth="1"/>
    <col min="7" max="7" width="6.85546875" style="2" customWidth="1"/>
    <col min="8" max="8" width="33.7109375" customWidth="1"/>
    <col min="9" max="9" width="12.28515625" style="224" customWidth="1"/>
    <col min="10" max="10" width="11.28515625" customWidth="1"/>
    <col min="11" max="11" width="12" style="127" customWidth="1"/>
    <col min="12" max="12" width="11.7109375" customWidth="1"/>
  </cols>
  <sheetData>
    <row r="1" spans="1:13" ht="18" customHeight="1">
      <c r="A1" s="617" t="s">
        <v>0</v>
      </c>
      <c r="B1" s="617"/>
      <c r="C1" s="617"/>
      <c r="D1" s="617"/>
      <c r="E1" s="617"/>
      <c r="F1" s="617"/>
      <c r="G1" s="617" t="s">
        <v>0</v>
      </c>
      <c r="H1" s="617"/>
      <c r="I1" s="617"/>
      <c r="J1" s="617"/>
      <c r="K1" s="617"/>
      <c r="L1" s="617"/>
    </row>
    <row r="2" spans="1:13" ht="15.6" customHeight="1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3" ht="19.899999999999999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3" ht="36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  <c r="M4" s="17"/>
    </row>
    <row r="5" spans="1:13" ht="24">
      <c r="A5" s="51" t="s">
        <v>1411</v>
      </c>
      <c r="B5" s="262" t="s">
        <v>1412</v>
      </c>
      <c r="C5" s="262"/>
      <c r="D5" s="262"/>
      <c r="E5" s="262"/>
      <c r="F5" s="262"/>
      <c r="G5" s="57" t="s">
        <v>405</v>
      </c>
      <c r="H5" s="57" t="s">
        <v>2179</v>
      </c>
      <c r="I5" s="204"/>
      <c r="J5" s="182"/>
      <c r="K5" s="183"/>
      <c r="L5" s="183"/>
      <c r="M5" s="17"/>
    </row>
    <row r="6" spans="1:13">
      <c r="A6" s="146" t="s">
        <v>401</v>
      </c>
      <c r="B6" s="153" t="s">
        <v>402</v>
      </c>
      <c r="C6" s="165">
        <v>10000</v>
      </c>
      <c r="D6" s="165">
        <v>10000</v>
      </c>
      <c r="E6" s="162">
        <v>0</v>
      </c>
      <c r="F6" s="165">
        <v>10000</v>
      </c>
      <c r="G6" s="146" t="s">
        <v>406</v>
      </c>
      <c r="H6" s="153" t="s">
        <v>407</v>
      </c>
      <c r="I6" s="169">
        <v>0</v>
      </c>
      <c r="J6" s="147">
        <v>1000000</v>
      </c>
      <c r="K6" s="162">
        <v>0</v>
      </c>
      <c r="L6" s="162">
        <v>0</v>
      </c>
      <c r="M6" s="17"/>
    </row>
    <row r="7" spans="1:13">
      <c r="A7" s="146" t="s">
        <v>403</v>
      </c>
      <c r="B7" s="153" t="s">
        <v>404</v>
      </c>
      <c r="C7" s="153">
        <v>0</v>
      </c>
      <c r="D7" s="147">
        <v>100000</v>
      </c>
      <c r="E7" s="186">
        <v>0</v>
      </c>
      <c r="F7" s="263">
        <v>4500000</v>
      </c>
      <c r="G7" s="146" t="s">
        <v>408</v>
      </c>
      <c r="H7" s="153" t="s">
        <v>35</v>
      </c>
      <c r="I7" s="169">
        <v>0</v>
      </c>
      <c r="J7" s="147">
        <v>200000</v>
      </c>
      <c r="K7" s="162">
        <v>0</v>
      </c>
      <c r="L7" s="147">
        <v>0</v>
      </c>
      <c r="M7" s="17"/>
    </row>
    <row r="8" spans="1:13">
      <c r="A8" s="51" t="s">
        <v>2644</v>
      </c>
      <c r="B8" s="153" t="s">
        <v>2163</v>
      </c>
      <c r="C8" s="153">
        <v>0</v>
      </c>
      <c r="D8" s="147">
        <v>0</v>
      </c>
      <c r="E8" s="186">
        <v>0</v>
      </c>
      <c r="F8" s="263">
        <v>500000</v>
      </c>
      <c r="G8" s="146" t="s">
        <v>409</v>
      </c>
      <c r="H8" s="153" t="s">
        <v>37</v>
      </c>
      <c r="I8" s="169">
        <v>251015</v>
      </c>
      <c r="J8" s="147">
        <v>1000000</v>
      </c>
      <c r="K8" s="162">
        <v>56253</v>
      </c>
      <c r="L8" s="147">
        <v>0</v>
      </c>
      <c r="M8" s="17"/>
    </row>
    <row r="9" spans="1:13">
      <c r="A9" s="152"/>
      <c r="B9" s="262"/>
      <c r="C9" s="262"/>
      <c r="D9" s="166"/>
      <c r="E9" s="166"/>
      <c r="F9" s="264"/>
      <c r="G9" s="117" t="s">
        <v>44</v>
      </c>
      <c r="H9" s="119" t="s">
        <v>45</v>
      </c>
      <c r="I9" s="174">
        <f>SUM(I6:I8)</f>
        <v>251015</v>
      </c>
      <c r="J9" s="229">
        <f>SUM(J6:J8)</f>
        <v>2200000</v>
      </c>
      <c r="K9" s="229">
        <f>SUM(K6:K8)</f>
        <v>56253</v>
      </c>
      <c r="L9" s="229">
        <f>SUM(L6:L8)</f>
        <v>0</v>
      </c>
      <c r="M9" s="17"/>
    </row>
    <row r="10" spans="1:13">
      <c r="A10" s="219"/>
      <c r="B10" s="185"/>
      <c r="C10" s="185"/>
      <c r="D10" s="147"/>
      <c r="E10" s="147"/>
      <c r="F10" s="147"/>
      <c r="G10" s="216"/>
      <c r="H10" s="51" t="s">
        <v>798</v>
      </c>
      <c r="I10" s="173"/>
      <c r="J10" s="143"/>
      <c r="K10" s="143"/>
      <c r="L10" s="143"/>
      <c r="M10" s="17"/>
    </row>
    <row r="11" spans="1:13">
      <c r="A11" s="219"/>
      <c r="B11" s="185"/>
      <c r="C11" s="185"/>
      <c r="D11" s="147"/>
      <c r="E11" s="147"/>
      <c r="F11" s="147"/>
      <c r="G11" s="145" t="s">
        <v>410</v>
      </c>
      <c r="H11" s="146" t="s">
        <v>47</v>
      </c>
      <c r="I11" s="169">
        <v>11428429</v>
      </c>
      <c r="J11" s="143">
        <v>18000000</v>
      </c>
      <c r="K11" s="147">
        <v>12006516</v>
      </c>
      <c r="L11" s="143">
        <v>15000000</v>
      </c>
      <c r="M11" s="17"/>
    </row>
    <row r="12" spans="1:13">
      <c r="A12" s="219"/>
      <c r="B12" s="185"/>
      <c r="C12" s="185"/>
      <c r="D12" s="147"/>
      <c r="E12" s="147"/>
      <c r="F12" s="147"/>
      <c r="G12" s="187" t="s">
        <v>2695</v>
      </c>
      <c r="H12" s="146" t="s">
        <v>114</v>
      </c>
      <c r="I12" s="169">
        <v>0</v>
      </c>
      <c r="J12" s="142">
        <v>7200000</v>
      </c>
      <c r="K12" s="150">
        <v>0</v>
      </c>
      <c r="L12" s="143">
        <v>9350000</v>
      </c>
      <c r="M12" s="17"/>
    </row>
    <row r="13" spans="1:13">
      <c r="A13" s="219"/>
      <c r="B13" s="185"/>
      <c r="C13" s="185"/>
      <c r="D13" s="147"/>
      <c r="E13" s="147"/>
      <c r="F13" s="147"/>
      <c r="G13" s="236" t="s">
        <v>411</v>
      </c>
      <c r="H13" s="187" t="s">
        <v>51</v>
      </c>
      <c r="I13" s="252">
        <v>0</v>
      </c>
      <c r="J13" s="142">
        <v>50000</v>
      </c>
      <c r="K13" s="150">
        <v>0</v>
      </c>
      <c r="L13" s="143">
        <v>50000</v>
      </c>
      <c r="M13" s="17"/>
    </row>
    <row r="14" spans="1:13">
      <c r="A14" s="221"/>
      <c r="B14" s="189"/>
      <c r="C14" s="189"/>
      <c r="D14" s="147"/>
      <c r="E14" s="147"/>
      <c r="F14" s="147"/>
      <c r="G14" s="187" t="s">
        <v>412</v>
      </c>
      <c r="H14" s="146" t="s">
        <v>55</v>
      </c>
      <c r="I14" s="169">
        <v>0</v>
      </c>
      <c r="J14" s="142">
        <v>30000</v>
      </c>
      <c r="K14" s="150">
        <v>500</v>
      </c>
      <c r="L14" s="143">
        <v>20000</v>
      </c>
      <c r="M14" s="17"/>
    </row>
    <row r="15" spans="1:13">
      <c r="A15" s="219"/>
      <c r="B15" s="185"/>
      <c r="C15" s="185"/>
      <c r="D15" s="147"/>
      <c r="E15" s="147"/>
      <c r="F15" s="147"/>
      <c r="G15" s="187" t="s">
        <v>413</v>
      </c>
      <c r="H15" s="146" t="s">
        <v>57</v>
      </c>
      <c r="I15" s="169">
        <v>0</v>
      </c>
      <c r="J15" s="142">
        <v>60000</v>
      </c>
      <c r="K15" s="150">
        <v>0</v>
      </c>
      <c r="L15" s="143">
        <v>50000</v>
      </c>
      <c r="M15" s="17"/>
    </row>
    <row r="16" spans="1:13" ht="24">
      <c r="A16" s="219"/>
      <c r="B16" s="185"/>
      <c r="C16" s="185"/>
      <c r="D16" s="147"/>
      <c r="E16" s="147"/>
      <c r="F16" s="147"/>
      <c r="G16" s="187" t="s">
        <v>414</v>
      </c>
      <c r="H16" s="146" t="s">
        <v>415</v>
      </c>
      <c r="I16" s="169">
        <v>10480</v>
      </c>
      <c r="J16" s="142">
        <v>50000</v>
      </c>
      <c r="K16" s="150">
        <v>12370</v>
      </c>
      <c r="L16" s="143">
        <v>50000</v>
      </c>
      <c r="M16" s="17"/>
    </row>
    <row r="17" spans="1:13">
      <c r="A17" s="190"/>
      <c r="B17" s="142"/>
      <c r="C17" s="142"/>
      <c r="D17" s="142"/>
      <c r="E17" s="142"/>
      <c r="F17" s="150"/>
      <c r="G17" s="187" t="s">
        <v>416</v>
      </c>
      <c r="H17" s="146" t="s">
        <v>61</v>
      </c>
      <c r="I17" s="169">
        <v>0</v>
      </c>
      <c r="J17" s="142">
        <v>10000</v>
      </c>
      <c r="K17" s="150">
        <v>1013</v>
      </c>
      <c r="L17" s="143">
        <v>10000</v>
      </c>
      <c r="M17" s="17"/>
    </row>
    <row r="18" spans="1:13">
      <c r="A18" s="190"/>
      <c r="B18" s="142"/>
      <c r="C18" s="142"/>
      <c r="D18" s="142"/>
      <c r="E18" s="142"/>
      <c r="F18" s="150"/>
      <c r="G18" s="187" t="s">
        <v>417</v>
      </c>
      <c r="H18" s="146" t="s">
        <v>63</v>
      </c>
      <c r="I18" s="169">
        <v>1800</v>
      </c>
      <c r="J18" s="142">
        <v>150000</v>
      </c>
      <c r="K18" s="150">
        <v>14781</v>
      </c>
      <c r="L18" s="143">
        <v>200000</v>
      </c>
      <c r="M18" s="17"/>
    </row>
    <row r="19" spans="1:13">
      <c r="A19" s="152"/>
      <c r="B19" s="153"/>
      <c r="C19" s="153"/>
      <c r="D19" s="147"/>
      <c r="E19" s="142"/>
      <c r="F19" s="147"/>
      <c r="G19" s="187" t="s">
        <v>418</v>
      </c>
      <c r="H19" s="146" t="s">
        <v>67</v>
      </c>
      <c r="I19" s="169">
        <v>0</v>
      </c>
      <c r="J19" s="142">
        <v>250000</v>
      </c>
      <c r="K19" s="150">
        <v>5920</v>
      </c>
      <c r="L19" s="143">
        <v>50000</v>
      </c>
      <c r="M19" s="17"/>
    </row>
    <row r="20" spans="1:13">
      <c r="A20" s="152"/>
      <c r="B20" s="153"/>
      <c r="C20" s="153"/>
      <c r="D20" s="147"/>
      <c r="E20" s="142"/>
      <c r="F20" s="147"/>
      <c r="G20" s="187" t="s">
        <v>419</v>
      </c>
      <c r="H20" s="146" t="s">
        <v>73</v>
      </c>
      <c r="I20" s="169">
        <v>0</v>
      </c>
      <c r="J20" s="142">
        <v>10000</v>
      </c>
      <c r="K20" s="150">
        <v>0</v>
      </c>
      <c r="L20" s="143">
        <v>0</v>
      </c>
      <c r="M20" s="17"/>
    </row>
    <row r="21" spans="1:13">
      <c r="A21" s="191"/>
      <c r="B21" s="39"/>
      <c r="C21" s="39"/>
      <c r="D21" s="39"/>
      <c r="E21" s="39"/>
      <c r="F21" s="39"/>
      <c r="G21" s="187" t="s">
        <v>420</v>
      </c>
      <c r="H21" s="146" t="s">
        <v>80</v>
      </c>
      <c r="I21" s="169">
        <v>0</v>
      </c>
      <c r="J21" s="142">
        <v>1400000</v>
      </c>
      <c r="K21" s="150">
        <v>0</v>
      </c>
      <c r="L21" s="143">
        <v>0</v>
      </c>
      <c r="M21" s="17"/>
    </row>
    <row r="22" spans="1:13">
      <c r="A22" s="191"/>
      <c r="B22" s="39"/>
      <c r="C22" s="39"/>
      <c r="D22" s="39"/>
      <c r="E22" s="150"/>
      <c r="F22" s="39"/>
      <c r="G22" s="187" t="s">
        <v>421</v>
      </c>
      <c r="H22" s="146" t="s">
        <v>86</v>
      </c>
      <c r="I22" s="169">
        <v>0</v>
      </c>
      <c r="J22" s="142">
        <v>20000</v>
      </c>
      <c r="K22" s="150">
        <v>0</v>
      </c>
      <c r="L22" s="143">
        <v>20000</v>
      </c>
      <c r="M22" s="17"/>
    </row>
    <row r="23" spans="1:13">
      <c r="A23" s="191"/>
      <c r="B23" s="39"/>
      <c r="C23" s="39"/>
      <c r="D23" s="39"/>
      <c r="E23" s="39"/>
      <c r="F23" s="39"/>
      <c r="G23" s="187" t="s">
        <v>422</v>
      </c>
      <c r="H23" s="146" t="s">
        <v>423</v>
      </c>
      <c r="I23" s="169">
        <v>117590700</v>
      </c>
      <c r="J23" s="142">
        <v>220000000</v>
      </c>
      <c r="K23" s="150">
        <v>172911150</v>
      </c>
      <c r="L23" s="143">
        <v>200000000</v>
      </c>
      <c r="M23" s="17"/>
    </row>
    <row r="24" spans="1:13">
      <c r="A24" s="191"/>
      <c r="B24" s="39"/>
      <c r="C24" s="39"/>
      <c r="D24" s="39"/>
      <c r="E24" s="39"/>
      <c r="F24" s="39"/>
      <c r="G24" s="187" t="s">
        <v>424</v>
      </c>
      <c r="H24" s="146" t="s">
        <v>425</v>
      </c>
      <c r="I24" s="169">
        <v>1015968</v>
      </c>
      <c r="J24" s="142">
        <v>10000000</v>
      </c>
      <c r="K24" s="150">
        <v>1361797</v>
      </c>
      <c r="L24" s="143">
        <v>2500000</v>
      </c>
      <c r="M24" s="17"/>
    </row>
    <row r="25" spans="1:13">
      <c r="A25" s="191"/>
      <c r="B25" s="154"/>
      <c r="C25" s="154"/>
      <c r="D25" s="154"/>
      <c r="E25" s="154"/>
      <c r="F25" s="39"/>
      <c r="G25" s="187" t="s">
        <v>426</v>
      </c>
      <c r="H25" s="146" t="s">
        <v>427</v>
      </c>
      <c r="I25" s="169">
        <v>2460765</v>
      </c>
      <c r="J25" s="142">
        <v>5000000</v>
      </c>
      <c r="K25" s="150">
        <v>13440</v>
      </c>
      <c r="L25" s="143">
        <v>0</v>
      </c>
      <c r="M25" s="17"/>
    </row>
    <row r="26" spans="1:13" ht="24">
      <c r="A26" s="191"/>
      <c r="B26" s="39"/>
      <c r="C26" s="39"/>
      <c r="D26" s="39"/>
      <c r="E26" s="39"/>
      <c r="F26" s="39"/>
      <c r="G26" s="187" t="s">
        <v>428</v>
      </c>
      <c r="H26" s="146" t="s">
        <v>429</v>
      </c>
      <c r="I26" s="169">
        <v>206236</v>
      </c>
      <c r="J26" s="142">
        <v>10000000</v>
      </c>
      <c r="K26" s="150">
        <v>9919325</v>
      </c>
      <c r="L26" s="143">
        <v>10000000</v>
      </c>
      <c r="M26" s="17"/>
    </row>
    <row r="27" spans="1:13">
      <c r="A27" s="191"/>
      <c r="B27" s="39"/>
      <c r="C27" s="39"/>
      <c r="D27" s="39"/>
      <c r="E27" s="39"/>
      <c r="F27" s="39"/>
      <c r="G27" s="187" t="s">
        <v>430</v>
      </c>
      <c r="H27" s="146" t="s">
        <v>431</v>
      </c>
      <c r="I27" s="169">
        <v>0</v>
      </c>
      <c r="J27" s="142">
        <v>10000</v>
      </c>
      <c r="K27" s="150">
        <v>0</v>
      </c>
      <c r="L27" s="143">
        <v>10000</v>
      </c>
      <c r="M27" s="17"/>
    </row>
    <row r="28" spans="1:13">
      <c r="A28" s="191"/>
      <c r="B28" s="39"/>
      <c r="C28" s="39"/>
      <c r="D28" s="39"/>
      <c r="E28" s="39"/>
      <c r="F28" s="39"/>
      <c r="G28" s="383" t="s">
        <v>2643</v>
      </c>
      <c r="H28" s="146" t="s">
        <v>2162</v>
      </c>
      <c r="I28" s="169">
        <v>0</v>
      </c>
      <c r="J28" s="142">
        <v>0</v>
      </c>
      <c r="K28" s="150">
        <v>0</v>
      </c>
      <c r="L28" s="143">
        <v>500000</v>
      </c>
      <c r="M28" s="17"/>
    </row>
    <row r="29" spans="1:13">
      <c r="A29" s="191"/>
      <c r="B29" s="39"/>
      <c r="C29" s="39"/>
      <c r="D29" s="154"/>
      <c r="E29" s="154"/>
      <c r="F29" s="155"/>
      <c r="G29" s="192" t="s">
        <v>115</v>
      </c>
      <c r="H29" s="116" t="s">
        <v>116</v>
      </c>
      <c r="I29" s="174">
        <f>SUM(I11:I28)</f>
        <v>132714378</v>
      </c>
      <c r="J29" s="257">
        <f>SUM(J11:J28)</f>
        <v>272240000</v>
      </c>
      <c r="K29" s="180">
        <f>SUM(K11:K28)</f>
        <v>196246812</v>
      </c>
      <c r="L29" s="257">
        <f>SUM(L11:L28)</f>
        <v>237810000</v>
      </c>
      <c r="M29" s="17"/>
    </row>
    <row r="30" spans="1:13">
      <c r="A30" s="191"/>
      <c r="B30" s="39"/>
      <c r="C30" s="39"/>
      <c r="D30" s="39"/>
      <c r="E30" s="39"/>
      <c r="F30" s="39"/>
      <c r="G30" s="265"/>
      <c r="H30" s="161"/>
      <c r="I30" s="254"/>
      <c r="J30" s="266"/>
      <c r="K30" s="461"/>
      <c r="L30" s="161"/>
      <c r="M30" s="17"/>
    </row>
    <row r="31" spans="1:13">
      <c r="A31" s="191"/>
      <c r="B31" s="39"/>
      <c r="C31" s="39"/>
      <c r="D31" s="39"/>
      <c r="E31" s="39"/>
      <c r="F31" s="39"/>
      <c r="G31" s="222"/>
      <c r="H31" s="146"/>
      <c r="I31" s="169"/>
      <c r="J31" s="142"/>
      <c r="K31" s="150"/>
      <c r="L31" s="143"/>
      <c r="M31" s="17"/>
    </row>
    <row r="32" spans="1:13">
      <c r="A32" s="191"/>
      <c r="B32" s="39"/>
      <c r="C32" s="39"/>
      <c r="D32" s="39"/>
      <c r="E32" s="39"/>
      <c r="F32" s="39"/>
      <c r="G32" s="222"/>
      <c r="H32" s="146"/>
      <c r="I32" s="169"/>
      <c r="J32" s="142"/>
      <c r="K32" s="150"/>
      <c r="L32" s="143"/>
      <c r="M32" s="17"/>
    </row>
    <row r="33" spans="1:13">
      <c r="A33" s="191"/>
      <c r="B33" s="39"/>
      <c r="C33" s="39"/>
      <c r="D33" s="39"/>
      <c r="E33" s="39"/>
      <c r="F33" s="39"/>
      <c r="G33" s="222"/>
      <c r="H33" s="146"/>
      <c r="I33" s="169"/>
      <c r="J33" s="142"/>
      <c r="K33" s="150"/>
      <c r="L33" s="143"/>
      <c r="M33" s="17"/>
    </row>
    <row r="34" spans="1:13">
      <c r="A34" s="191"/>
      <c r="B34" s="39"/>
      <c r="C34" s="39"/>
      <c r="D34" s="39"/>
      <c r="E34" s="39"/>
      <c r="F34" s="39"/>
      <c r="G34" s="222"/>
      <c r="H34" s="146"/>
      <c r="I34" s="169"/>
      <c r="J34" s="142"/>
      <c r="K34" s="150"/>
      <c r="L34" s="143"/>
      <c r="M34" s="17"/>
    </row>
    <row r="35" spans="1:13">
      <c r="A35" s="191"/>
      <c r="B35" s="39"/>
      <c r="C35" s="39"/>
      <c r="D35" s="39"/>
      <c r="E35" s="39"/>
      <c r="F35" s="39"/>
      <c r="G35" s="191"/>
      <c r="H35" s="39"/>
      <c r="I35" s="205"/>
      <c r="J35" s="39"/>
      <c r="K35" s="451"/>
      <c r="L35" s="39"/>
      <c r="M35" s="17"/>
    </row>
    <row r="36" spans="1:13">
      <c r="A36" s="191"/>
      <c r="B36" s="39"/>
      <c r="C36" s="39"/>
      <c r="D36" s="39"/>
      <c r="E36" s="39"/>
      <c r="F36" s="39"/>
      <c r="G36" s="198"/>
      <c r="H36" s="51"/>
      <c r="I36" s="173"/>
      <c r="J36" s="267"/>
      <c r="K36" s="155"/>
      <c r="L36" s="199"/>
      <c r="M36" s="17"/>
    </row>
    <row r="37" spans="1:13">
      <c r="A37" s="191"/>
      <c r="B37" s="39"/>
      <c r="C37" s="39"/>
      <c r="D37" s="39"/>
      <c r="E37" s="39"/>
      <c r="F37" s="39"/>
      <c r="G37" s="222"/>
      <c r="H37" s="39"/>
      <c r="I37" s="205"/>
      <c r="J37" s="39"/>
      <c r="K37" s="451"/>
      <c r="L37" s="39"/>
      <c r="M37" s="17"/>
    </row>
    <row r="38" spans="1:13">
      <c r="A38" s="191"/>
      <c r="B38" s="39"/>
      <c r="C38" s="39"/>
      <c r="D38" s="39"/>
      <c r="E38" s="39"/>
      <c r="F38" s="39"/>
      <c r="G38" s="222"/>
      <c r="H38" s="146"/>
      <c r="I38" s="169"/>
      <c r="J38" s="142"/>
      <c r="K38" s="150"/>
      <c r="L38" s="143"/>
      <c r="M38" s="17"/>
    </row>
    <row r="39" spans="1:13">
      <c r="A39" s="191"/>
      <c r="B39" s="39"/>
      <c r="C39" s="39"/>
      <c r="D39" s="39"/>
      <c r="E39" s="39"/>
      <c r="F39" s="39"/>
      <c r="G39" s="222"/>
      <c r="H39" s="146"/>
      <c r="I39" s="169"/>
      <c r="J39" s="142"/>
      <c r="K39" s="150"/>
      <c r="L39" s="143"/>
      <c r="M39" s="17"/>
    </row>
    <row r="40" spans="1:13">
      <c r="A40" s="191"/>
      <c r="B40" s="39"/>
      <c r="C40" s="39"/>
      <c r="D40" s="39"/>
      <c r="E40" s="39"/>
      <c r="F40" s="39"/>
      <c r="G40" s="222"/>
      <c r="H40" s="146"/>
      <c r="I40" s="169"/>
      <c r="J40" s="142"/>
      <c r="K40" s="150"/>
      <c r="L40" s="143"/>
      <c r="M40" s="17"/>
    </row>
    <row r="41" spans="1:13">
      <c r="A41" s="191"/>
      <c r="B41" s="39"/>
      <c r="C41" s="39"/>
      <c r="D41" s="39"/>
      <c r="E41" s="39"/>
      <c r="F41" s="39"/>
      <c r="G41" s="222"/>
      <c r="H41" s="146"/>
      <c r="I41" s="169"/>
      <c r="J41" s="142"/>
      <c r="K41" s="150"/>
      <c r="L41" s="143"/>
      <c r="M41" s="17"/>
    </row>
    <row r="42" spans="1:13">
      <c r="A42" s="191"/>
      <c r="B42" s="39"/>
      <c r="C42" s="39"/>
      <c r="D42" s="39"/>
      <c r="E42" s="39"/>
      <c r="F42" s="39"/>
      <c r="G42" s="222"/>
      <c r="H42" s="146"/>
      <c r="I42" s="169"/>
      <c r="J42" s="142"/>
      <c r="K42" s="150"/>
      <c r="L42" s="143"/>
      <c r="M42" s="17"/>
    </row>
    <row r="43" spans="1:13">
      <c r="A43" s="191"/>
      <c r="B43" s="39"/>
      <c r="C43" s="39"/>
      <c r="D43" s="39"/>
      <c r="E43" s="39"/>
      <c r="F43" s="39"/>
      <c r="G43" s="222"/>
      <c r="H43" s="146"/>
      <c r="I43" s="169"/>
      <c r="J43" s="142"/>
      <c r="K43" s="150"/>
      <c r="L43" s="143"/>
      <c r="M43" s="17"/>
    </row>
    <row r="44" spans="1:13">
      <c r="A44" s="191"/>
      <c r="B44" s="39"/>
      <c r="C44" s="39"/>
      <c r="D44" s="39"/>
      <c r="E44" s="39"/>
      <c r="F44" s="39"/>
      <c r="G44" s="222"/>
      <c r="H44" s="146"/>
      <c r="I44" s="169"/>
      <c r="J44" s="142"/>
      <c r="K44" s="150"/>
      <c r="L44" s="143"/>
      <c r="M44" s="17"/>
    </row>
    <row r="45" spans="1:13">
      <c r="A45" s="191"/>
      <c r="B45" s="39"/>
      <c r="C45" s="39"/>
      <c r="D45" s="39"/>
      <c r="E45" s="39"/>
      <c r="F45" s="39"/>
      <c r="G45" s="198"/>
      <c r="H45" s="51"/>
      <c r="I45" s="173"/>
      <c r="J45" s="199"/>
      <c r="K45" s="199"/>
      <c r="L45" s="199"/>
      <c r="M45" s="17"/>
    </row>
    <row r="46" spans="1:13">
      <c r="A46" s="191"/>
      <c r="B46" s="39"/>
      <c r="C46" s="39"/>
      <c r="D46" s="39"/>
      <c r="E46" s="39"/>
      <c r="F46" s="39"/>
      <c r="G46" s="196"/>
      <c r="H46" s="36"/>
      <c r="I46" s="223"/>
      <c r="J46" s="36"/>
      <c r="K46" s="452"/>
      <c r="L46" s="36"/>
      <c r="M46" s="17"/>
    </row>
    <row r="47" spans="1:13">
      <c r="A47" s="193"/>
      <c r="B47" s="119" t="s">
        <v>205</v>
      </c>
      <c r="C47" s="178">
        <f>SUM(C6:C46)</f>
        <v>10000</v>
      </c>
      <c r="D47" s="179">
        <v>110000</v>
      </c>
      <c r="E47" s="179">
        <f>SUM(E6:E46)</f>
        <v>0</v>
      </c>
      <c r="F47" s="179">
        <f>SUM(F6:F46)</f>
        <v>5010000</v>
      </c>
      <c r="G47" s="32"/>
      <c r="H47" s="116" t="s">
        <v>117</v>
      </c>
      <c r="I47" s="174">
        <f>I9+I29</f>
        <v>132965393</v>
      </c>
      <c r="J47" s="174">
        <f>J9+J29</f>
        <v>274440000</v>
      </c>
      <c r="K47" s="174">
        <f>K9+K29</f>
        <v>196303065</v>
      </c>
      <c r="L47" s="174">
        <f>L9+L29</f>
        <v>237810000</v>
      </c>
      <c r="M47" s="17"/>
    </row>
    <row r="48" spans="1:13">
      <c r="A48" s="234"/>
      <c r="B48" s="37"/>
      <c r="C48" s="37"/>
      <c r="D48" s="256"/>
      <c r="E48" s="37"/>
      <c r="F48" s="64"/>
      <c r="G48" s="64" t="s">
        <v>2240</v>
      </c>
      <c r="H48" s="80"/>
      <c r="I48" s="207"/>
      <c r="J48" s="142"/>
      <c r="K48" s="478"/>
      <c r="L48" s="268"/>
      <c r="M48" s="17"/>
    </row>
    <row r="49" spans="1:13" s="3" customFormat="1" ht="225" customHeight="1">
      <c r="A49" s="234"/>
      <c r="B49" s="37"/>
      <c r="C49" s="37"/>
      <c r="D49" s="37"/>
      <c r="E49" s="37"/>
      <c r="F49" s="37"/>
      <c r="G49" s="269"/>
      <c r="H49" s="270"/>
      <c r="I49" s="308"/>
      <c r="J49" s="271"/>
      <c r="K49" s="479"/>
      <c r="L49" s="268"/>
      <c r="M49" s="156"/>
    </row>
    <row r="50" spans="1:13" s="3" customFormat="1" ht="15" customHeight="1">
      <c r="A50" s="234"/>
      <c r="B50" s="37"/>
      <c r="C50" s="37"/>
      <c r="D50" s="37"/>
      <c r="E50" s="37"/>
      <c r="F50" s="37"/>
      <c r="G50" s="272"/>
      <c r="H50" s="37"/>
      <c r="I50" s="253"/>
      <c r="J50" s="37"/>
      <c r="K50" s="453"/>
      <c r="L50" s="37"/>
      <c r="M50" s="37"/>
    </row>
    <row r="51" spans="1:13" s="3" customFormat="1">
      <c r="A51" s="234"/>
      <c r="B51" s="37"/>
      <c r="C51" s="37"/>
      <c r="D51" s="37"/>
      <c r="E51" s="37"/>
      <c r="F51" s="37"/>
      <c r="G51" s="234"/>
      <c r="H51" s="64"/>
      <c r="I51" s="210"/>
      <c r="J51" s="64"/>
      <c r="K51" s="460"/>
      <c r="L51" s="64"/>
      <c r="M51" s="37"/>
    </row>
    <row r="52" spans="1:13" s="3" customFormat="1">
      <c r="A52" s="4"/>
      <c r="G52" s="65"/>
      <c r="H52" s="60"/>
      <c r="I52" s="208"/>
      <c r="J52" s="66"/>
      <c r="K52" s="56"/>
      <c r="L52" s="66"/>
    </row>
    <row r="53" spans="1:13" s="3" customFormat="1">
      <c r="A53" s="4"/>
      <c r="G53" s="65"/>
      <c r="H53" s="60"/>
      <c r="I53" s="208"/>
      <c r="J53" s="66"/>
      <c r="K53" s="56"/>
      <c r="L53" s="66"/>
    </row>
    <row r="54" spans="1:13" s="3" customFormat="1">
      <c r="A54" s="4"/>
      <c r="G54" s="65"/>
      <c r="H54" s="60"/>
      <c r="I54" s="208"/>
      <c r="J54" s="66"/>
      <c r="K54" s="56"/>
      <c r="L54" s="66"/>
    </row>
    <row r="55" spans="1:13" s="3" customFormat="1">
      <c r="A55" s="4"/>
      <c r="G55" s="67"/>
      <c r="H55" s="60"/>
      <c r="I55" s="208"/>
      <c r="J55" s="66"/>
      <c r="K55" s="56"/>
      <c r="L55" s="66"/>
    </row>
    <row r="56" spans="1:13" s="3" customFormat="1">
      <c r="A56" s="4"/>
      <c r="G56" s="67"/>
      <c r="H56" s="60"/>
      <c r="I56" s="208"/>
      <c r="J56" s="66"/>
      <c r="K56" s="56"/>
      <c r="L56" s="66"/>
    </row>
    <row r="57" spans="1:13" s="3" customFormat="1">
      <c r="A57" s="4"/>
      <c r="G57" s="67"/>
      <c r="H57" s="60"/>
      <c r="I57" s="208"/>
      <c r="J57" s="66"/>
      <c r="K57" s="56"/>
      <c r="L57" s="68"/>
    </row>
    <row r="58" spans="1:13" s="3" customFormat="1">
      <c r="A58" s="4"/>
      <c r="G58" s="20"/>
      <c r="H58" s="21"/>
      <c r="I58" s="208"/>
      <c r="J58" s="55"/>
      <c r="K58" s="459"/>
      <c r="L58" s="55"/>
    </row>
    <row r="59" spans="1:13" s="3" customFormat="1">
      <c r="A59" s="4"/>
      <c r="G59" s="20"/>
      <c r="H59" s="21"/>
      <c r="I59" s="208"/>
      <c r="J59" s="55"/>
      <c r="K59" s="459"/>
      <c r="L59" s="55"/>
    </row>
    <row r="60" spans="1:13" s="3" customFormat="1">
      <c r="A60" s="4"/>
      <c r="F60" s="49"/>
      <c r="G60" s="20"/>
      <c r="H60" s="21"/>
      <c r="I60" s="208"/>
      <c r="J60" s="55"/>
      <c r="K60" s="459"/>
      <c r="L60" s="55"/>
    </row>
    <row r="61" spans="1:13" s="3" customFormat="1">
      <c r="A61" s="4"/>
      <c r="G61" s="67"/>
      <c r="H61" s="81"/>
      <c r="I61" s="211"/>
      <c r="J61" s="69"/>
      <c r="K61" s="69"/>
      <c r="L61" s="69"/>
    </row>
    <row r="62" spans="1:13" s="3" customFormat="1">
      <c r="A62" s="4"/>
      <c r="G62" s="67"/>
      <c r="H62" s="81"/>
      <c r="I62" s="211"/>
      <c r="J62" s="69"/>
      <c r="K62" s="69"/>
      <c r="L62" s="69"/>
    </row>
    <row r="63" spans="1:13" s="3" customFormat="1">
      <c r="A63" s="4"/>
      <c r="G63" s="4"/>
      <c r="I63" s="209"/>
      <c r="K63" s="450"/>
    </row>
    <row r="64" spans="1:13" s="3" customFormat="1">
      <c r="A64" s="4"/>
      <c r="G64" s="4"/>
      <c r="I64" s="209"/>
      <c r="K64" s="450"/>
    </row>
    <row r="65" spans="1:11" s="3" customFormat="1">
      <c r="A65" s="4"/>
      <c r="G65" s="4"/>
      <c r="I65" s="209"/>
      <c r="K65" s="450"/>
    </row>
    <row r="66" spans="1:11" s="3" customFormat="1">
      <c r="A66" s="4"/>
      <c r="G66" s="4"/>
      <c r="I66" s="209"/>
      <c r="K66" s="450"/>
    </row>
    <row r="67" spans="1:11" s="3" customFormat="1">
      <c r="A67" s="4"/>
      <c r="G67" s="4"/>
      <c r="I67" s="209"/>
      <c r="K67" s="450"/>
    </row>
    <row r="68" spans="1:11" s="3" customFormat="1">
      <c r="A68" s="4"/>
      <c r="G68" s="4"/>
      <c r="I68" s="209"/>
      <c r="K68" s="450"/>
    </row>
    <row r="69" spans="1:11" s="3" customFormat="1">
      <c r="A69" s="4"/>
      <c r="G69" s="4"/>
      <c r="I69" s="209"/>
      <c r="K69" s="450"/>
    </row>
    <row r="70" spans="1:11" s="3" customFormat="1">
      <c r="A70" s="4"/>
      <c r="G70" s="4"/>
      <c r="I70" s="209"/>
      <c r="K70" s="450"/>
    </row>
    <row r="71" spans="1:11" s="3" customFormat="1">
      <c r="A71" s="4"/>
      <c r="G71" s="4"/>
      <c r="I71" s="209"/>
      <c r="K71" s="450"/>
    </row>
    <row r="72" spans="1:11" s="3" customFormat="1">
      <c r="A72" s="4"/>
      <c r="G72" s="4"/>
      <c r="I72" s="209"/>
      <c r="K72" s="450"/>
    </row>
    <row r="73" spans="1:11" s="3" customFormat="1">
      <c r="A73" s="4"/>
      <c r="G73" s="4"/>
      <c r="I73" s="209"/>
      <c r="K73" s="450"/>
    </row>
    <row r="74" spans="1:11" s="3" customFormat="1">
      <c r="A74" s="4"/>
      <c r="G74" s="4"/>
      <c r="I74" s="209"/>
      <c r="K74" s="450"/>
    </row>
    <row r="75" spans="1:11" s="3" customFormat="1">
      <c r="A75" s="4"/>
      <c r="G75" s="4"/>
      <c r="I75" s="209"/>
      <c r="K75" s="450"/>
    </row>
    <row r="76" spans="1:11" s="3" customFormat="1">
      <c r="A76" s="4"/>
      <c r="G76" s="4"/>
      <c r="I76" s="209"/>
      <c r="K76" s="450"/>
    </row>
    <row r="77" spans="1:11" s="3" customFormat="1">
      <c r="A77" s="4"/>
      <c r="G77" s="4"/>
      <c r="I77" s="209"/>
      <c r="K77" s="450"/>
    </row>
    <row r="78" spans="1:11" s="3" customFormat="1">
      <c r="A78" s="4"/>
      <c r="G78" s="4"/>
      <c r="I78" s="209"/>
      <c r="K78" s="450"/>
    </row>
    <row r="79" spans="1:11" s="3" customFormat="1">
      <c r="A79" s="4"/>
      <c r="G79" s="4"/>
      <c r="I79" s="209"/>
      <c r="K79" s="450"/>
    </row>
    <row r="80" spans="1:11" s="3" customFormat="1">
      <c r="A80" s="4"/>
      <c r="G80" s="4"/>
      <c r="I80" s="209"/>
      <c r="K80" s="450"/>
    </row>
    <row r="81" spans="1:12" s="3" customFormat="1">
      <c r="A81" s="4"/>
      <c r="G81" s="4"/>
      <c r="I81" s="209"/>
      <c r="K81" s="450"/>
    </row>
    <row r="82" spans="1:12" s="3" customFormat="1">
      <c r="A82" s="4"/>
      <c r="G82" s="4"/>
      <c r="I82" s="209"/>
      <c r="K82" s="450"/>
    </row>
    <row r="83" spans="1:12" s="3" customFormat="1">
      <c r="A83" s="4"/>
      <c r="G83" s="4"/>
      <c r="I83" s="209"/>
      <c r="K83" s="450"/>
    </row>
    <row r="84" spans="1:12" s="3" customFormat="1">
      <c r="A84" s="4"/>
      <c r="G84" s="4"/>
      <c r="I84" s="209"/>
      <c r="K84" s="450"/>
    </row>
    <row r="85" spans="1:12" s="3" customFormat="1">
      <c r="A85" s="4"/>
      <c r="G85" s="4"/>
      <c r="I85" s="209"/>
      <c r="K85" s="450"/>
    </row>
    <row r="86" spans="1:12" s="3" customFormat="1">
      <c r="A86" s="4"/>
      <c r="G86" s="4"/>
      <c r="I86" s="209"/>
      <c r="K86" s="450"/>
    </row>
    <row r="87" spans="1:12" s="3" customFormat="1">
      <c r="A87" s="4"/>
      <c r="G87" s="4"/>
      <c r="I87" s="209"/>
      <c r="K87" s="450"/>
    </row>
    <row r="88" spans="1:12" s="3" customFormat="1">
      <c r="A88" s="4"/>
      <c r="G88" s="4"/>
      <c r="I88" s="209"/>
      <c r="K88" s="450"/>
    </row>
    <row r="89" spans="1:12" s="3" customFormat="1">
      <c r="A89" s="4"/>
      <c r="G89" s="4"/>
      <c r="I89" s="209"/>
      <c r="K89" s="450"/>
    </row>
    <row r="90" spans="1:12" s="3" customFormat="1">
      <c r="A90" s="4"/>
      <c r="G90" s="4"/>
      <c r="I90" s="209"/>
      <c r="K90" s="450"/>
    </row>
    <row r="91" spans="1:12" s="3" customFormat="1">
      <c r="A91" s="4"/>
      <c r="G91" s="4"/>
      <c r="I91" s="209"/>
      <c r="K91" s="450"/>
    </row>
    <row r="92" spans="1:12" s="3" customFormat="1">
      <c r="A92" s="4"/>
      <c r="G92" s="4"/>
      <c r="I92" s="209"/>
      <c r="K92" s="450"/>
    </row>
    <row r="93" spans="1:12" s="3" customFormat="1">
      <c r="A93" s="4"/>
      <c r="G93" s="4"/>
      <c r="I93" s="209"/>
      <c r="K93" s="450"/>
    </row>
    <row r="94" spans="1:12" s="3" customFormat="1">
      <c r="A94" s="4"/>
      <c r="G94" s="4"/>
      <c r="I94" s="209"/>
      <c r="K94" s="450"/>
    </row>
    <row r="95" spans="1:12" s="3" customFormat="1">
      <c r="A95" s="4"/>
      <c r="G95" s="4"/>
      <c r="I95" s="209"/>
      <c r="K95" s="450"/>
    </row>
    <row r="96" spans="1:12" s="3" customFormat="1">
      <c r="A96" s="73"/>
      <c r="B96" s="22" t="s">
        <v>2241</v>
      </c>
      <c r="C96" s="22"/>
      <c r="D96" s="70"/>
      <c r="E96" s="70"/>
      <c r="F96" s="71"/>
      <c r="G96" s="4"/>
      <c r="H96" s="81"/>
      <c r="I96" s="211"/>
      <c r="J96" s="69"/>
      <c r="K96" s="69"/>
      <c r="L96" s="69"/>
    </row>
    <row r="97" spans="1:11" s="3" customFormat="1">
      <c r="A97" s="4"/>
      <c r="G97" s="72"/>
      <c r="I97" s="209"/>
      <c r="K97" s="450"/>
    </row>
    <row r="98" spans="1:11" s="3" customFormat="1">
      <c r="A98" s="4"/>
      <c r="G98" s="4"/>
      <c r="I98" s="209"/>
      <c r="K98" s="450"/>
    </row>
    <row r="99" spans="1:11" s="3" customFormat="1">
      <c r="A99" s="4"/>
      <c r="G99" s="4"/>
      <c r="I99" s="209"/>
      <c r="K99" s="450"/>
    </row>
    <row r="100" spans="1:11" s="3" customFormat="1">
      <c r="A100" s="4"/>
      <c r="G100" s="4"/>
      <c r="I100" s="209"/>
      <c r="K100" s="450"/>
    </row>
    <row r="101" spans="1:11" s="3" customFormat="1">
      <c r="A101" s="4"/>
      <c r="G101" s="4"/>
      <c r="I101" s="209"/>
      <c r="K101" s="450"/>
    </row>
    <row r="102" spans="1:11" s="3" customFormat="1">
      <c r="A102" s="4"/>
      <c r="G102" s="4"/>
      <c r="I102" s="209"/>
      <c r="K102" s="450"/>
    </row>
    <row r="103" spans="1:11" s="3" customFormat="1">
      <c r="A103" s="4"/>
      <c r="G103" s="4"/>
      <c r="I103" s="209"/>
      <c r="K103" s="450"/>
    </row>
    <row r="104" spans="1:11" s="3" customFormat="1">
      <c r="A104" s="4"/>
      <c r="G104" s="4"/>
      <c r="I104" s="209"/>
      <c r="K104" s="450"/>
    </row>
    <row r="105" spans="1:11" s="3" customFormat="1">
      <c r="A105" s="4"/>
      <c r="G105" s="4"/>
      <c r="I105" s="209"/>
      <c r="K105" s="450"/>
    </row>
    <row r="106" spans="1:11" s="3" customFormat="1">
      <c r="A106" s="4"/>
      <c r="G106" s="4"/>
      <c r="I106" s="209"/>
      <c r="K106" s="450"/>
    </row>
    <row r="107" spans="1:11" s="3" customFormat="1">
      <c r="A107" s="4"/>
      <c r="G107" s="4"/>
      <c r="I107" s="209"/>
      <c r="K107" s="450"/>
    </row>
    <row r="108" spans="1:11" s="3" customFormat="1">
      <c r="A108" s="4"/>
      <c r="G108" s="4"/>
      <c r="I108" s="209"/>
      <c r="K108" s="450"/>
    </row>
    <row r="109" spans="1:11" s="3" customFormat="1">
      <c r="A109" s="4"/>
      <c r="G109" s="4"/>
      <c r="I109" s="209"/>
      <c r="K109" s="450"/>
    </row>
    <row r="110" spans="1:11" s="3" customFormat="1">
      <c r="A110" s="4"/>
      <c r="G110" s="4"/>
      <c r="I110" s="209"/>
      <c r="K110" s="450"/>
    </row>
    <row r="111" spans="1:11" s="3" customFormat="1">
      <c r="A111" s="4"/>
      <c r="G111" s="4"/>
      <c r="I111" s="209"/>
      <c r="K111" s="450"/>
    </row>
    <row r="112" spans="1:11" s="3" customFormat="1">
      <c r="A112" s="4"/>
      <c r="G112" s="4"/>
      <c r="I112" s="209"/>
      <c r="K112" s="450"/>
    </row>
    <row r="113" spans="1:11" s="3" customFormat="1">
      <c r="A113" s="4"/>
      <c r="G113" s="4"/>
      <c r="I113" s="209"/>
      <c r="K113" s="450"/>
    </row>
    <row r="114" spans="1:11" s="3" customFormat="1">
      <c r="A114" s="4"/>
      <c r="G114" s="4"/>
      <c r="I114" s="209"/>
      <c r="K114" s="450"/>
    </row>
    <row r="115" spans="1:11" s="3" customFormat="1">
      <c r="A115" s="4"/>
      <c r="G115" s="4"/>
      <c r="I115" s="209"/>
      <c r="K115" s="450"/>
    </row>
    <row r="116" spans="1:11" s="3" customFormat="1">
      <c r="A116" s="4"/>
      <c r="G116" s="4"/>
      <c r="I116" s="209"/>
      <c r="K116" s="450"/>
    </row>
    <row r="117" spans="1:11" s="3" customFormat="1">
      <c r="A117" s="4"/>
      <c r="G117" s="4"/>
      <c r="I117" s="209"/>
      <c r="K117" s="450"/>
    </row>
    <row r="118" spans="1:11" s="3" customFormat="1">
      <c r="A118" s="4"/>
      <c r="G118" s="4"/>
      <c r="I118" s="209"/>
      <c r="K118" s="450"/>
    </row>
    <row r="119" spans="1:11" s="3" customFormat="1">
      <c r="A119" s="4"/>
      <c r="G119" s="4"/>
      <c r="I119" s="209"/>
      <c r="K119" s="450"/>
    </row>
    <row r="120" spans="1:11" s="3" customFormat="1">
      <c r="A120" s="4"/>
      <c r="G120" s="4"/>
      <c r="I120" s="209"/>
      <c r="K120" s="450"/>
    </row>
    <row r="121" spans="1:11" s="3" customFormat="1">
      <c r="A121" s="4"/>
      <c r="G121" s="4"/>
      <c r="I121" s="209"/>
      <c r="K121" s="450"/>
    </row>
    <row r="122" spans="1:11" s="3" customFormat="1">
      <c r="A122" s="4"/>
      <c r="G122" s="4"/>
      <c r="I122" s="209"/>
      <c r="K122" s="450"/>
    </row>
    <row r="123" spans="1:11" s="3" customFormat="1">
      <c r="A123" s="4"/>
      <c r="G123" s="4"/>
      <c r="I123" s="209"/>
      <c r="K123" s="450"/>
    </row>
    <row r="124" spans="1:11" s="3" customFormat="1">
      <c r="A124" s="4"/>
      <c r="G124" s="4"/>
      <c r="I124" s="209"/>
      <c r="K124" s="450"/>
    </row>
    <row r="125" spans="1:11" s="3" customFormat="1">
      <c r="A125" s="4"/>
      <c r="G125" s="4"/>
      <c r="I125" s="209"/>
      <c r="K125" s="450"/>
    </row>
    <row r="126" spans="1:11" s="3" customFormat="1">
      <c r="A126" s="4"/>
      <c r="G126" s="4"/>
      <c r="I126" s="209"/>
      <c r="K126" s="450"/>
    </row>
    <row r="127" spans="1:11" s="3" customFormat="1">
      <c r="A127" s="4"/>
      <c r="G127" s="4"/>
      <c r="I127" s="209"/>
      <c r="K127" s="450"/>
    </row>
    <row r="128" spans="1:11" s="3" customFormat="1">
      <c r="A128" s="4"/>
      <c r="G128" s="4"/>
      <c r="I128" s="209"/>
      <c r="K128" s="450"/>
    </row>
    <row r="129" spans="1:11" s="3" customFormat="1">
      <c r="A129" s="4"/>
      <c r="G129" s="4"/>
      <c r="I129" s="209"/>
      <c r="K129" s="450"/>
    </row>
    <row r="130" spans="1:11" s="3" customFormat="1">
      <c r="A130" s="4"/>
      <c r="G130" s="4"/>
      <c r="I130" s="209"/>
      <c r="K130" s="450"/>
    </row>
    <row r="131" spans="1:11" s="3" customFormat="1">
      <c r="A131" s="4"/>
      <c r="G131" s="4"/>
      <c r="I131" s="209"/>
      <c r="K131" s="450"/>
    </row>
    <row r="132" spans="1:11" s="3" customFormat="1">
      <c r="A132" s="4"/>
      <c r="G132" s="4"/>
      <c r="I132" s="209"/>
      <c r="K132" s="450"/>
    </row>
    <row r="133" spans="1:11" s="3" customFormat="1">
      <c r="A133" s="4"/>
      <c r="G133" s="4"/>
      <c r="I133" s="209"/>
      <c r="K133" s="450"/>
    </row>
    <row r="134" spans="1:11" s="3" customFormat="1">
      <c r="A134" s="4"/>
      <c r="G134" s="4"/>
      <c r="I134" s="209"/>
      <c r="K134" s="450"/>
    </row>
    <row r="135" spans="1:11" s="3" customFormat="1">
      <c r="A135" s="4"/>
      <c r="G135" s="4"/>
      <c r="I135" s="209"/>
      <c r="K135" s="450"/>
    </row>
    <row r="136" spans="1:11" s="3" customFormat="1">
      <c r="A136" s="4"/>
      <c r="G136" s="4"/>
      <c r="I136" s="209"/>
      <c r="K136" s="450"/>
    </row>
    <row r="137" spans="1:11" s="3" customFormat="1">
      <c r="A137" s="4"/>
      <c r="G137" s="4"/>
      <c r="I137" s="209"/>
      <c r="K137" s="450"/>
    </row>
    <row r="138" spans="1:11" s="3" customFormat="1">
      <c r="A138" s="4"/>
      <c r="G138" s="4"/>
      <c r="I138" s="209"/>
      <c r="K138" s="450"/>
    </row>
    <row r="139" spans="1:11" s="3" customFormat="1">
      <c r="A139" s="4"/>
      <c r="G139" s="4"/>
      <c r="I139" s="209"/>
      <c r="K139" s="450"/>
    </row>
    <row r="140" spans="1:11" s="3" customFormat="1">
      <c r="A140" s="4"/>
      <c r="G140" s="4"/>
      <c r="I140" s="209"/>
      <c r="K140" s="450"/>
    </row>
    <row r="141" spans="1:11" s="3" customFormat="1">
      <c r="A141" s="4"/>
      <c r="G141" s="4"/>
      <c r="I141" s="209"/>
      <c r="K141" s="450"/>
    </row>
    <row r="142" spans="1:11" s="3" customFormat="1">
      <c r="A142" s="4"/>
      <c r="G142" s="4"/>
      <c r="I142" s="209"/>
      <c r="K142" s="450"/>
    </row>
    <row r="143" spans="1:11" s="3" customFormat="1">
      <c r="A143" s="4"/>
      <c r="G143" s="4"/>
      <c r="I143" s="209"/>
      <c r="K143" s="450"/>
    </row>
    <row r="144" spans="1:11" s="3" customFormat="1">
      <c r="A144" s="4"/>
      <c r="G144" s="4"/>
      <c r="I144" s="209"/>
      <c r="K144" s="450"/>
    </row>
    <row r="145" spans="1:11" s="3" customFormat="1">
      <c r="A145" s="4"/>
      <c r="G145" s="4"/>
      <c r="I145" s="209"/>
      <c r="K145" s="450"/>
    </row>
    <row r="146" spans="1:11" s="3" customFormat="1">
      <c r="A146" s="4"/>
      <c r="G146" s="4"/>
      <c r="I146" s="209"/>
      <c r="K146" s="450"/>
    </row>
    <row r="147" spans="1:11" s="3" customFormat="1">
      <c r="A147" s="4"/>
      <c r="G147" s="4"/>
      <c r="I147" s="209"/>
      <c r="K147" s="450"/>
    </row>
  </sheetData>
  <mergeCells count="8">
    <mergeCell ref="G1:L1"/>
    <mergeCell ref="G2:L2"/>
    <mergeCell ref="A3:D3"/>
    <mergeCell ref="E3:F3"/>
    <mergeCell ref="G3:J3"/>
    <mergeCell ref="A1:F1"/>
    <mergeCell ref="A2:F2"/>
    <mergeCell ref="K3:L3"/>
  </mergeCells>
  <pageMargins left="0.78740157480314965" right="0.55118110236220474" top="0.55118110236220474" bottom="0.55118110236220474" header="0.31496062992125984" footer="0.31496062992125984"/>
  <pageSetup paperSize="9" firstPageNumber="24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6"/>
  <sheetViews>
    <sheetView topLeftCell="C31" workbookViewId="0">
      <selection activeCell="L46" sqref="L46"/>
    </sheetView>
  </sheetViews>
  <sheetFormatPr defaultRowHeight="15"/>
  <cols>
    <col min="1" max="1" width="6.28515625" style="2" customWidth="1"/>
    <col min="2" max="2" width="36.28515625" customWidth="1"/>
    <col min="3" max="3" width="11.28515625" customWidth="1"/>
    <col min="4" max="4" width="12" customWidth="1"/>
    <col min="5" max="5" width="10.85546875" style="127" customWidth="1"/>
    <col min="6" max="6" width="11.28515625" customWidth="1"/>
    <col min="7" max="7" width="7.7109375" style="2" customWidth="1"/>
    <col min="8" max="8" width="33.140625" customWidth="1"/>
    <col min="9" max="9" width="13.42578125" style="317" customWidth="1"/>
    <col min="10" max="10" width="12.28515625" customWidth="1"/>
    <col min="11" max="11" width="10.85546875" style="127" customWidth="1"/>
    <col min="12" max="12" width="10.42578125" customWidth="1"/>
  </cols>
  <sheetData>
    <row r="1" spans="1:12" ht="18" customHeight="1">
      <c r="A1" s="617" t="s">
        <v>0</v>
      </c>
      <c r="B1" s="617"/>
      <c r="C1" s="617"/>
      <c r="D1" s="617"/>
      <c r="E1" s="617"/>
      <c r="F1" s="617"/>
      <c r="G1" s="617" t="s">
        <v>0</v>
      </c>
      <c r="H1" s="617"/>
      <c r="I1" s="617"/>
      <c r="J1" s="617"/>
      <c r="K1" s="617"/>
      <c r="L1" s="617"/>
    </row>
    <row r="2" spans="1:12" ht="15.6" customHeight="1">
      <c r="A2" s="616" t="s">
        <v>2243</v>
      </c>
      <c r="B2" s="616"/>
      <c r="C2" s="616"/>
      <c r="D2" s="616"/>
      <c r="E2" s="616"/>
      <c r="F2" s="616"/>
      <c r="G2" s="616" t="s">
        <v>2243</v>
      </c>
      <c r="H2" s="616"/>
      <c r="I2" s="616"/>
      <c r="J2" s="616"/>
      <c r="K2" s="616"/>
      <c r="L2" s="616"/>
    </row>
    <row r="3" spans="1:12" ht="17.45" customHeight="1">
      <c r="A3" s="612" t="s">
        <v>30</v>
      </c>
      <c r="B3" s="612"/>
      <c r="C3" s="612"/>
      <c r="D3" s="612"/>
      <c r="E3" s="613" t="s">
        <v>31</v>
      </c>
      <c r="F3" s="613"/>
      <c r="G3" s="614" t="s">
        <v>2216</v>
      </c>
      <c r="H3" s="614"/>
      <c r="I3" s="614"/>
      <c r="J3" s="614"/>
      <c r="K3" s="613" t="s">
        <v>31</v>
      </c>
      <c r="L3" s="613"/>
    </row>
    <row r="4" spans="1:12" ht="44.45" customHeight="1">
      <c r="A4" s="135" t="s">
        <v>2</v>
      </c>
      <c r="B4" s="135" t="s">
        <v>2408</v>
      </c>
      <c r="C4" s="135" t="s">
        <v>2577</v>
      </c>
      <c r="D4" s="135" t="s">
        <v>2398</v>
      </c>
      <c r="E4" s="135" t="s">
        <v>2675</v>
      </c>
      <c r="F4" s="135" t="s">
        <v>2396</v>
      </c>
      <c r="G4" s="117" t="s">
        <v>2</v>
      </c>
      <c r="H4" s="135" t="s">
        <v>2408</v>
      </c>
      <c r="I4" s="176" t="s">
        <v>2576</v>
      </c>
      <c r="J4" s="136" t="s">
        <v>2394</v>
      </c>
      <c r="K4" s="135" t="s">
        <v>2676</v>
      </c>
      <c r="L4" s="117" t="s">
        <v>2395</v>
      </c>
    </row>
    <row r="5" spans="1:12" ht="28.15" customHeight="1">
      <c r="A5" s="51" t="s">
        <v>1413</v>
      </c>
      <c r="B5" s="262" t="s">
        <v>1414</v>
      </c>
      <c r="C5" s="262"/>
      <c r="D5" s="262"/>
      <c r="E5" s="262"/>
      <c r="F5" s="262"/>
      <c r="G5" s="239" t="s">
        <v>436</v>
      </c>
      <c r="H5" s="231" t="s">
        <v>2250</v>
      </c>
      <c r="I5" s="183"/>
      <c r="J5" s="231"/>
      <c r="K5" s="231"/>
      <c r="L5" s="231"/>
    </row>
    <row r="6" spans="1:12">
      <c r="A6" s="146" t="s">
        <v>432</v>
      </c>
      <c r="B6" s="153" t="s">
        <v>433</v>
      </c>
      <c r="C6" s="273">
        <v>0</v>
      </c>
      <c r="D6" s="273">
        <v>50000</v>
      </c>
      <c r="E6" s="151">
        <v>0</v>
      </c>
      <c r="F6" s="162">
        <v>10000</v>
      </c>
      <c r="G6" s="227" t="s">
        <v>437</v>
      </c>
      <c r="H6" s="227" t="s">
        <v>33</v>
      </c>
      <c r="I6" s="162">
        <v>0</v>
      </c>
      <c r="J6" s="273">
        <v>50000</v>
      </c>
      <c r="K6" s="150">
        <v>0</v>
      </c>
      <c r="L6" s="162">
        <v>0</v>
      </c>
    </row>
    <row r="7" spans="1:12">
      <c r="A7" s="146" t="s">
        <v>434</v>
      </c>
      <c r="B7" s="153" t="s">
        <v>120</v>
      </c>
      <c r="C7" s="273">
        <v>323</v>
      </c>
      <c r="D7" s="273">
        <v>10000</v>
      </c>
      <c r="E7" s="151">
        <v>0</v>
      </c>
      <c r="F7" s="162">
        <v>10000</v>
      </c>
      <c r="G7" s="227" t="s">
        <v>438</v>
      </c>
      <c r="H7" s="227" t="s">
        <v>35</v>
      </c>
      <c r="I7" s="162">
        <v>244950</v>
      </c>
      <c r="J7" s="273">
        <v>9600000</v>
      </c>
      <c r="K7" s="150">
        <v>329585</v>
      </c>
      <c r="L7" s="162">
        <v>4100000</v>
      </c>
    </row>
    <row r="8" spans="1:12" ht="14.45" customHeight="1">
      <c r="A8" s="146" t="s">
        <v>435</v>
      </c>
      <c r="B8" s="153" t="s">
        <v>2784</v>
      </c>
      <c r="C8" s="273">
        <v>40000</v>
      </c>
      <c r="D8" s="273">
        <v>100000</v>
      </c>
      <c r="E8" s="151">
        <v>0</v>
      </c>
      <c r="F8" s="162">
        <v>10000</v>
      </c>
      <c r="G8" s="227" t="s">
        <v>439</v>
      </c>
      <c r="H8" s="227" t="s">
        <v>440</v>
      </c>
      <c r="I8" s="162">
        <v>4267461</v>
      </c>
      <c r="J8" s="273">
        <v>200000</v>
      </c>
      <c r="K8" s="150">
        <v>19000</v>
      </c>
      <c r="L8" s="162">
        <v>40000</v>
      </c>
    </row>
    <row r="9" spans="1:12" ht="24">
      <c r="A9" s="146" t="s">
        <v>2580</v>
      </c>
      <c r="B9" s="39" t="s">
        <v>2581</v>
      </c>
      <c r="C9" s="273">
        <v>601763</v>
      </c>
      <c r="D9" s="39">
        <v>0</v>
      </c>
      <c r="E9" s="451">
        <v>0</v>
      </c>
      <c r="F9" s="39">
        <v>0</v>
      </c>
      <c r="G9" s="227" t="s">
        <v>1415</v>
      </c>
      <c r="H9" s="227" t="s">
        <v>441</v>
      </c>
      <c r="I9" s="162">
        <v>14419</v>
      </c>
      <c r="J9" s="273">
        <v>200000</v>
      </c>
      <c r="K9" s="150">
        <v>15807</v>
      </c>
      <c r="L9" s="162">
        <v>50000</v>
      </c>
    </row>
    <row r="10" spans="1:12">
      <c r="A10" s="146" t="s">
        <v>2582</v>
      </c>
      <c r="B10" s="185" t="s">
        <v>2583</v>
      </c>
      <c r="C10" s="273">
        <v>1697176</v>
      </c>
      <c r="D10" s="147">
        <v>0</v>
      </c>
      <c r="E10" s="147">
        <v>0</v>
      </c>
      <c r="F10" s="147">
        <v>0</v>
      </c>
      <c r="G10" s="135" t="s">
        <v>44</v>
      </c>
      <c r="H10" s="228" t="s">
        <v>45</v>
      </c>
      <c r="I10" s="247">
        <f>SUM(I6:I9)</f>
        <v>4526830</v>
      </c>
      <c r="J10" s="229">
        <f>SUM(J6:J9)</f>
        <v>10050000</v>
      </c>
      <c r="K10" s="229">
        <f>SUM(K7:K9)</f>
        <v>364392</v>
      </c>
      <c r="L10" s="229">
        <f>SUM(L6:L9)</f>
        <v>4190000</v>
      </c>
    </row>
    <row r="11" spans="1:12">
      <c r="A11" s="219"/>
      <c r="B11" s="185"/>
      <c r="C11" s="185"/>
      <c r="D11" s="147"/>
      <c r="E11" s="147"/>
      <c r="F11" s="147"/>
      <c r="G11" s="274"/>
      <c r="H11" s="274" t="s">
        <v>371</v>
      </c>
      <c r="I11" s="309"/>
      <c r="J11" s="274"/>
      <c r="K11" s="274"/>
      <c r="L11" s="274"/>
    </row>
    <row r="12" spans="1:12">
      <c r="A12" s="219"/>
      <c r="B12" s="185"/>
      <c r="C12" s="185"/>
      <c r="D12" s="147"/>
      <c r="E12" s="147"/>
      <c r="F12" s="147"/>
      <c r="G12" s="240" t="s">
        <v>442</v>
      </c>
      <c r="H12" s="227" t="s">
        <v>47</v>
      </c>
      <c r="I12" s="162">
        <v>9659717</v>
      </c>
      <c r="J12" s="273">
        <v>14000000</v>
      </c>
      <c r="K12" s="150">
        <v>9428244</v>
      </c>
      <c r="L12" s="162">
        <v>12370000</v>
      </c>
    </row>
    <row r="13" spans="1:12">
      <c r="A13" s="219"/>
      <c r="B13" s="185"/>
      <c r="C13" s="185"/>
      <c r="D13" s="147"/>
      <c r="E13" s="147"/>
      <c r="F13" s="147"/>
      <c r="G13" s="240" t="s">
        <v>2696</v>
      </c>
      <c r="H13" s="227" t="s">
        <v>114</v>
      </c>
      <c r="I13" s="162">
        <v>0</v>
      </c>
      <c r="J13" s="273">
        <v>5600000</v>
      </c>
      <c r="K13" s="150">
        <v>0</v>
      </c>
      <c r="L13" s="162">
        <v>6600000</v>
      </c>
    </row>
    <row r="14" spans="1:12" ht="17.45" customHeight="1">
      <c r="A14" s="221"/>
      <c r="B14" s="189"/>
      <c r="C14" s="189"/>
      <c r="D14" s="147"/>
      <c r="E14" s="147"/>
      <c r="F14" s="147"/>
      <c r="G14" s="240" t="s">
        <v>443</v>
      </c>
      <c r="H14" s="227" t="s">
        <v>51</v>
      </c>
      <c r="I14" s="162">
        <v>12012</v>
      </c>
      <c r="J14" s="273">
        <v>30000</v>
      </c>
      <c r="K14" s="150">
        <v>22701</v>
      </c>
      <c r="L14" s="162">
        <v>40000</v>
      </c>
    </row>
    <row r="15" spans="1:12">
      <c r="A15" s="219"/>
      <c r="B15" s="185"/>
      <c r="C15" s="185"/>
      <c r="D15" s="147"/>
      <c r="E15" s="147"/>
      <c r="F15" s="147"/>
      <c r="G15" s="240" t="s">
        <v>444</v>
      </c>
      <c r="H15" s="227" t="s">
        <v>57</v>
      </c>
      <c r="I15" s="162">
        <v>0</v>
      </c>
      <c r="J15" s="273">
        <v>20000</v>
      </c>
      <c r="K15" s="150">
        <v>0</v>
      </c>
      <c r="L15" s="162">
        <v>20000</v>
      </c>
    </row>
    <row r="16" spans="1:12" ht="24">
      <c r="A16" s="219"/>
      <c r="B16" s="185"/>
      <c r="C16" s="185"/>
      <c r="D16" s="147"/>
      <c r="E16" s="147"/>
      <c r="F16" s="147"/>
      <c r="G16" s="240" t="s">
        <v>445</v>
      </c>
      <c r="H16" s="227" t="s">
        <v>2245</v>
      </c>
      <c r="I16" s="162">
        <v>0</v>
      </c>
      <c r="J16" s="273">
        <v>10000</v>
      </c>
      <c r="K16" s="150">
        <v>700</v>
      </c>
      <c r="L16" s="162">
        <v>10000</v>
      </c>
    </row>
    <row r="17" spans="1:12">
      <c r="A17" s="190"/>
      <c r="B17" s="142"/>
      <c r="C17" s="142"/>
      <c r="D17" s="142"/>
      <c r="E17" s="150"/>
      <c r="F17" s="150"/>
      <c r="G17" s="240" t="s">
        <v>446</v>
      </c>
      <c r="H17" s="227" t="s">
        <v>61</v>
      </c>
      <c r="I17" s="162">
        <v>0</v>
      </c>
      <c r="J17" s="273">
        <v>10000</v>
      </c>
      <c r="K17" s="150">
        <v>0</v>
      </c>
      <c r="L17" s="162">
        <v>20000</v>
      </c>
    </row>
    <row r="18" spans="1:12">
      <c r="A18" s="190"/>
      <c r="B18" s="142"/>
      <c r="C18" s="142"/>
      <c r="D18" s="142"/>
      <c r="E18" s="150"/>
      <c r="F18" s="150"/>
      <c r="G18" s="240" t="s">
        <v>447</v>
      </c>
      <c r="H18" s="227" t="s">
        <v>67</v>
      </c>
      <c r="I18" s="162">
        <v>0</v>
      </c>
      <c r="J18" s="273">
        <v>50000</v>
      </c>
      <c r="K18" s="150">
        <v>6500</v>
      </c>
      <c r="L18" s="162">
        <v>20000</v>
      </c>
    </row>
    <row r="19" spans="1:12" ht="24">
      <c r="A19" s="152"/>
      <c r="B19" s="153"/>
      <c r="C19" s="153"/>
      <c r="D19" s="147"/>
      <c r="E19" s="150"/>
      <c r="F19" s="147"/>
      <c r="G19" s="240" t="s">
        <v>448</v>
      </c>
      <c r="H19" s="227" t="s">
        <v>226</v>
      </c>
      <c r="I19" s="162">
        <v>0</v>
      </c>
      <c r="J19" s="273">
        <v>20000</v>
      </c>
      <c r="K19" s="150">
        <v>0</v>
      </c>
      <c r="L19" s="162">
        <v>500000</v>
      </c>
    </row>
    <row r="20" spans="1:12">
      <c r="A20" s="152"/>
      <c r="B20" s="153"/>
      <c r="C20" s="153"/>
      <c r="D20" s="147"/>
      <c r="E20" s="150"/>
      <c r="F20" s="147"/>
      <c r="G20" s="240" t="s">
        <v>449</v>
      </c>
      <c r="H20" s="227" t="s">
        <v>86</v>
      </c>
      <c r="I20" s="162">
        <v>0</v>
      </c>
      <c r="J20" s="273">
        <v>20000</v>
      </c>
      <c r="K20" s="150">
        <v>14160</v>
      </c>
      <c r="L20" s="162">
        <v>20000</v>
      </c>
    </row>
    <row r="21" spans="1:12">
      <c r="A21" s="191"/>
      <c r="B21" s="39"/>
      <c r="C21" s="39"/>
      <c r="D21" s="39"/>
      <c r="E21" s="451"/>
      <c r="F21" s="39"/>
      <c r="G21" s="240" t="s">
        <v>450</v>
      </c>
      <c r="H21" s="227" t="s">
        <v>451</v>
      </c>
      <c r="I21" s="162">
        <v>12600</v>
      </c>
      <c r="J21" s="273">
        <v>30000</v>
      </c>
      <c r="K21" s="150">
        <v>0</v>
      </c>
      <c r="L21" s="162">
        <v>50000</v>
      </c>
    </row>
    <row r="22" spans="1:12">
      <c r="A22" s="191"/>
      <c r="B22" s="39"/>
      <c r="C22" s="39"/>
      <c r="D22" s="39"/>
      <c r="E22" s="150"/>
      <c r="F22" s="39"/>
      <c r="G22" s="240" t="s">
        <v>452</v>
      </c>
      <c r="H22" s="227" t="s">
        <v>453</v>
      </c>
      <c r="I22" s="162">
        <v>0</v>
      </c>
      <c r="J22" s="273">
        <v>10000</v>
      </c>
      <c r="K22" s="150">
        <v>0</v>
      </c>
      <c r="L22" s="162">
        <v>100000</v>
      </c>
    </row>
    <row r="23" spans="1:12">
      <c r="A23" s="191"/>
      <c r="B23" s="39"/>
      <c r="C23" s="39"/>
      <c r="D23" s="39"/>
      <c r="E23" s="451"/>
      <c r="F23" s="39"/>
      <c r="G23" s="240" t="s">
        <v>454</v>
      </c>
      <c r="H23" s="227" t="s">
        <v>455</v>
      </c>
      <c r="I23" s="162">
        <v>0</v>
      </c>
      <c r="J23" s="273">
        <v>10000</v>
      </c>
      <c r="K23" s="150">
        <v>0</v>
      </c>
      <c r="L23" s="162">
        <v>0</v>
      </c>
    </row>
    <row r="24" spans="1:12">
      <c r="A24" s="191"/>
      <c r="B24" s="39"/>
      <c r="C24" s="39"/>
      <c r="D24" s="39"/>
      <c r="E24" s="451"/>
      <c r="F24" s="39"/>
      <c r="G24" s="240" t="s">
        <v>456</v>
      </c>
      <c r="H24" s="227" t="s">
        <v>186</v>
      </c>
      <c r="I24" s="162">
        <v>0</v>
      </c>
      <c r="J24" s="273">
        <v>50000</v>
      </c>
      <c r="K24" s="150">
        <v>21240</v>
      </c>
      <c r="L24" s="162">
        <v>14400000</v>
      </c>
    </row>
    <row r="25" spans="1:12">
      <c r="A25" s="191"/>
      <c r="B25" s="154"/>
      <c r="C25" s="154"/>
      <c r="D25" s="154"/>
      <c r="E25" s="154"/>
      <c r="F25" s="39"/>
      <c r="G25" s="240" t="s">
        <v>457</v>
      </c>
      <c r="H25" s="227" t="s">
        <v>458</v>
      </c>
      <c r="I25" s="162">
        <v>16217</v>
      </c>
      <c r="J25" s="273">
        <v>50000</v>
      </c>
      <c r="K25" s="150">
        <v>0</v>
      </c>
      <c r="L25" s="162">
        <v>0</v>
      </c>
    </row>
    <row r="26" spans="1:12">
      <c r="A26" s="191"/>
      <c r="B26" s="39"/>
      <c r="C26" s="39"/>
      <c r="D26" s="39"/>
      <c r="E26" s="451"/>
      <c r="F26" s="39"/>
      <c r="G26" s="240" t="s">
        <v>459</v>
      </c>
      <c r="H26" s="227" t="s">
        <v>460</v>
      </c>
      <c r="I26" s="162">
        <v>0</v>
      </c>
      <c r="J26" s="273">
        <v>30000</v>
      </c>
      <c r="K26" s="150">
        <v>0</v>
      </c>
      <c r="L26" s="162">
        <v>30000</v>
      </c>
    </row>
    <row r="27" spans="1:12">
      <c r="A27" s="191"/>
      <c r="B27" s="39"/>
      <c r="C27" s="39"/>
      <c r="D27" s="39"/>
      <c r="E27" s="451"/>
      <c r="F27" s="39"/>
      <c r="G27" s="240" t="s">
        <v>461</v>
      </c>
      <c r="H27" s="227" t="s">
        <v>462</v>
      </c>
      <c r="I27" s="162">
        <v>0</v>
      </c>
      <c r="J27" s="273">
        <v>50000</v>
      </c>
      <c r="K27" s="150">
        <v>31160</v>
      </c>
      <c r="L27" s="162">
        <v>0</v>
      </c>
    </row>
    <row r="28" spans="1:12">
      <c r="A28" s="191"/>
      <c r="B28" s="39"/>
      <c r="C28" s="39"/>
      <c r="D28" s="39"/>
      <c r="E28" s="451"/>
      <c r="F28" s="39"/>
      <c r="G28" s="275"/>
      <c r="H28" s="36" t="s">
        <v>2830</v>
      </c>
      <c r="I28" s="261">
        <v>0</v>
      </c>
      <c r="J28" s="36">
        <v>0</v>
      </c>
      <c r="K28" s="452">
        <v>0</v>
      </c>
      <c r="L28" s="162">
        <v>100000</v>
      </c>
    </row>
    <row r="29" spans="1:12">
      <c r="A29" s="191"/>
      <c r="B29" s="39"/>
      <c r="C29" s="39"/>
      <c r="D29" s="154"/>
      <c r="E29" s="154"/>
      <c r="F29" s="155"/>
      <c r="G29" s="135" t="s">
        <v>115</v>
      </c>
      <c r="H29" s="228" t="s">
        <v>116</v>
      </c>
      <c r="I29" s="247">
        <f>SUM(I12:I28)</f>
        <v>9700546</v>
      </c>
      <c r="J29" s="229">
        <f>SUM(J12:J28)</f>
        <v>19990000</v>
      </c>
      <c r="K29" s="229">
        <f>SUM(K12:K28)</f>
        <v>9524705</v>
      </c>
      <c r="L29" s="229">
        <f>SUM(L12:L28)</f>
        <v>34280000</v>
      </c>
    </row>
    <row r="30" spans="1:12">
      <c r="A30" s="191"/>
      <c r="B30" s="39"/>
      <c r="C30" s="39"/>
      <c r="D30" s="39"/>
      <c r="E30" s="451"/>
      <c r="F30" s="39"/>
      <c r="G30" s="265"/>
      <c r="H30" s="161"/>
      <c r="I30" s="310"/>
      <c r="J30" s="161"/>
      <c r="K30" s="461"/>
      <c r="L30" s="161"/>
    </row>
    <row r="31" spans="1:12">
      <c r="A31" s="191"/>
      <c r="B31" s="39"/>
      <c r="C31" s="39"/>
      <c r="D31" s="39"/>
      <c r="E31" s="451"/>
      <c r="F31" s="39"/>
      <c r="G31" s="222"/>
      <c r="H31" s="146"/>
      <c r="I31" s="260"/>
      <c r="J31" s="142"/>
      <c r="K31" s="150"/>
      <c r="L31" s="143"/>
    </row>
    <row r="32" spans="1:12">
      <c r="A32" s="191"/>
      <c r="B32" s="39"/>
      <c r="C32" s="39"/>
      <c r="D32" s="39"/>
      <c r="E32" s="451"/>
      <c r="F32" s="39"/>
      <c r="G32" s="222"/>
      <c r="H32" s="146"/>
      <c r="I32" s="260"/>
      <c r="J32" s="142"/>
      <c r="K32" s="150"/>
      <c r="L32" s="143"/>
    </row>
    <row r="33" spans="1:13">
      <c r="A33" s="191"/>
      <c r="B33" s="39"/>
      <c r="C33" s="39"/>
      <c r="D33" s="39"/>
      <c r="E33" s="451"/>
      <c r="F33" s="39"/>
      <c r="G33" s="222"/>
      <c r="H33" s="146"/>
      <c r="I33" s="260"/>
      <c r="J33" s="142"/>
      <c r="K33" s="150"/>
      <c r="L33" s="143"/>
    </row>
    <row r="34" spans="1:13">
      <c r="A34" s="191"/>
      <c r="B34" s="39"/>
      <c r="C34" s="39"/>
      <c r="D34" s="39"/>
      <c r="E34" s="451"/>
      <c r="F34" s="39"/>
      <c r="G34" s="222"/>
      <c r="H34" s="146"/>
      <c r="I34" s="260"/>
      <c r="J34" s="142"/>
      <c r="K34" s="150"/>
      <c r="L34" s="143"/>
    </row>
    <row r="35" spans="1:13">
      <c r="A35" s="191"/>
      <c r="B35" s="39"/>
      <c r="C35" s="39"/>
      <c r="D35" s="39"/>
      <c r="E35" s="451"/>
      <c r="F35" s="39"/>
      <c r="G35" s="222"/>
      <c r="H35" s="146"/>
      <c r="I35" s="260"/>
      <c r="J35" s="142"/>
      <c r="K35" s="150"/>
      <c r="L35" s="143"/>
    </row>
    <row r="36" spans="1:13">
      <c r="A36" s="191"/>
      <c r="B36" s="39"/>
      <c r="C36" s="39"/>
      <c r="D36" s="39"/>
      <c r="E36" s="451"/>
      <c r="F36" s="39"/>
      <c r="G36" s="191"/>
      <c r="H36" s="39"/>
      <c r="I36" s="311"/>
      <c r="J36" s="39"/>
      <c r="K36" s="451"/>
      <c r="L36" s="39"/>
    </row>
    <row r="37" spans="1:13">
      <c r="A37" s="191"/>
      <c r="B37" s="39"/>
      <c r="C37" s="39"/>
      <c r="D37" s="39"/>
      <c r="E37" s="451"/>
      <c r="F37" s="39"/>
      <c r="G37" s="198"/>
      <c r="H37" s="51"/>
      <c r="I37" s="312"/>
      <c r="J37" s="267"/>
      <c r="K37" s="155"/>
      <c r="L37" s="199"/>
    </row>
    <row r="38" spans="1:13">
      <c r="A38" s="191"/>
      <c r="B38" s="39"/>
      <c r="C38" s="39"/>
      <c r="D38" s="39"/>
      <c r="E38" s="451"/>
      <c r="F38" s="39"/>
      <c r="G38" s="222"/>
      <c r="H38" s="39"/>
      <c r="I38" s="311"/>
      <c r="J38" s="39"/>
      <c r="K38" s="451"/>
      <c r="L38" s="39"/>
    </row>
    <row r="39" spans="1:13">
      <c r="A39" s="191"/>
      <c r="B39" s="39"/>
      <c r="C39" s="39"/>
      <c r="D39" s="39"/>
      <c r="E39" s="451"/>
      <c r="F39" s="39"/>
      <c r="G39" s="222"/>
      <c r="H39" s="146"/>
      <c r="I39" s="260"/>
      <c r="J39" s="142"/>
      <c r="K39" s="150"/>
      <c r="L39" s="143"/>
    </row>
    <row r="40" spans="1:13">
      <c r="A40" s="191"/>
      <c r="B40" s="39"/>
      <c r="C40" s="39"/>
      <c r="D40" s="39"/>
      <c r="E40" s="451"/>
      <c r="F40" s="39"/>
      <c r="G40" s="222"/>
      <c r="H40" s="146"/>
      <c r="I40" s="260"/>
      <c r="J40" s="142"/>
      <c r="K40" s="150"/>
      <c r="L40" s="143"/>
    </row>
    <row r="41" spans="1:13">
      <c r="A41" s="191"/>
      <c r="B41" s="39"/>
      <c r="C41" s="39"/>
      <c r="D41" s="39"/>
      <c r="E41" s="451"/>
      <c r="F41" s="39"/>
      <c r="G41" s="222"/>
      <c r="H41" s="146"/>
      <c r="I41" s="260"/>
      <c r="J41" s="142"/>
      <c r="K41" s="150"/>
      <c r="L41" s="143"/>
    </row>
    <row r="42" spans="1:13">
      <c r="A42" s="191"/>
      <c r="B42" s="39"/>
      <c r="C42" s="39"/>
      <c r="D42" s="39"/>
      <c r="E42" s="451"/>
      <c r="F42" s="39"/>
      <c r="G42" s="222"/>
      <c r="H42" s="146"/>
      <c r="I42" s="260"/>
      <c r="J42" s="142"/>
      <c r="K42" s="150"/>
      <c r="L42" s="143"/>
    </row>
    <row r="43" spans="1:13">
      <c r="A43" s="191"/>
      <c r="B43" s="39"/>
      <c r="C43" s="39"/>
      <c r="D43" s="39"/>
      <c r="E43" s="451"/>
      <c r="F43" s="39"/>
      <c r="G43" s="222"/>
      <c r="H43" s="146"/>
      <c r="I43" s="260"/>
      <c r="J43" s="142"/>
      <c r="K43" s="150"/>
      <c r="L43" s="143"/>
    </row>
    <row r="44" spans="1:13" ht="10.9" customHeight="1">
      <c r="A44" s="191"/>
      <c r="B44" s="39"/>
      <c r="C44" s="39"/>
      <c r="D44" s="39"/>
      <c r="E44" s="451"/>
      <c r="F44" s="39"/>
      <c r="G44" s="222"/>
      <c r="H44" s="146"/>
      <c r="I44" s="260"/>
      <c r="J44" s="142"/>
      <c r="K44" s="150"/>
      <c r="L44" s="143"/>
    </row>
    <row r="45" spans="1:13">
      <c r="A45" s="191"/>
      <c r="B45" s="39"/>
      <c r="C45" s="39"/>
      <c r="D45" s="39"/>
      <c r="E45" s="451"/>
      <c r="F45" s="39"/>
      <c r="G45" s="196"/>
      <c r="H45" s="36"/>
      <c r="I45" s="261"/>
      <c r="J45" s="36"/>
      <c r="K45" s="452"/>
      <c r="L45" s="36"/>
    </row>
    <row r="46" spans="1:13">
      <c r="A46" s="193"/>
      <c r="B46" s="119" t="s">
        <v>205</v>
      </c>
      <c r="C46" s="178">
        <f>SUM(C6:C45)</f>
        <v>2339262</v>
      </c>
      <c r="D46" s="247">
        <f>SUM(D6:D8)</f>
        <v>160000</v>
      </c>
      <c r="E46" s="180">
        <f>SUM(E6:E8)</f>
        <v>0</v>
      </c>
      <c r="F46" s="247">
        <f>SUM(F6:F8)</f>
        <v>30000</v>
      </c>
      <c r="G46" s="32"/>
      <c r="H46" s="228" t="s">
        <v>117</v>
      </c>
      <c r="I46" s="247">
        <f>I10+I29</f>
        <v>14227376</v>
      </c>
      <c r="J46" s="247">
        <f>J10+J29</f>
        <v>30040000</v>
      </c>
      <c r="K46" s="247">
        <f>K10+K29</f>
        <v>9889097</v>
      </c>
      <c r="L46" s="247">
        <f>L10+L29</f>
        <v>38470000</v>
      </c>
    </row>
    <row r="47" spans="1:13">
      <c r="A47" s="4"/>
      <c r="B47" s="3"/>
      <c r="C47" s="3"/>
      <c r="D47" s="79"/>
      <c r="E47" s="450"/>
      <c r="F47" s="64"/>
      <c r="G47" s="64" t="s">
        <v>2240</v>
      </c>
      <c r="H47" s="80"/>
      <c r="I47" s="313"/>
      <c r="J47" s="46"/>
      <c r="K47" s="473"/>
      <c r="L47" s="62"/>
    </row>
    <row r="48" spans="1:13" s="3" customFormat="1" ht="225" customHeight="1">
      <c r="A48" s="4"/>
      <c r="E48" s="450"/>
      <c r="G48" s="59"/>
      <c r="H48" s="60"/>
      <c r="I48" s="314"/>
      <c r="J48" s="61"/>
      <c r="K48" s="459"/>
      <c r="L48" s="62"/>
      <c r="M48" s="49"/>
    </row>
    <row r="49" spans="1:12" s="3" customFormat="1" ht="15" customHeight="1">
      <c r="A49" s="4"/>
      <c r="E49" s="450"/>
      <c r="G49" s="63"/>
      <c r="I49" s="315"/>
      <c r="K49" s="450"/>
    </row>
    <row r="50" spans="1:12" s="3" customFormat="1">
      <c r="A50" s="4"/>
      <c r="E50" s="450"/>
      <c r="G50" s="4"/>
      <c r="H50" s="64"/>
      <c r="I50" s="259"/>
      <c r="J50" s="64"/>
      <c r="K50" s="460"/>
      <c r="L50" s="64"/>
    </row>
    <row r="51" spans="1:12" s="3" customFormat="1">
      <c r="A51" s="4"/>
      <c r="E51" s="450"/>
      <c r="G51" s="65"/>
      <c r="H51" s="60"/>
      <c r="I51" s="314"/>
      <c r="J51" s="66"/>
      <c r="K51" s="56"/>
      <c r="L51" s="66"/>
    </row>
    <row r="52" spans="1:12" s="3" customFormat="1">
      <c r="A52" s="4"/>
      <c r="E52" s="450"/>
      <c r="G52" s="65"/>
      <c r="H52" s="60"/>
      <c r="I52" s="314"/>
      <c r="J52" s="66"/>
      <c r="K52" s="56"/>
      <c r="L52" s="66"/>
    </row>
    <row r="53" spans="1:12" s="3" customFormat="1">
      <c r="A53" s="4"/>
      <c r="E53" s="450"/>
      <c r="G53" s="65"/>
      <c r="H53" s="60"/>
      <c r="I53" s="314"/>
      <c r="J53" s="66"/>
      <c r="K53" s="56"/>
      <c r="L53" s="66"/>
    </row>
    <row r="54" spans="1:12" s="3" customFormat="1">
      <c r="A54" s="4"/>
      <c r="E54" s="450"/>
      <c r="G54" s="67"/>
      <c r="H54" s="60"/>
      <c r="I54" s="314"/>
      <c r="J54" s="66"/>
      <c r="K54" s="56"/>
      <c r="L54" s="66"/>
    </row>
    <row r="55" spans="1:12" s="3" customFormat="1">
      <c r="A55" s="4"/>
      <c r="E55" s="450"/>
      <c r="G55" s="67"/>
      <c r="H55" s="60"/>
      <c r="I55" s="314"/>
      <c r="J55" s="66"/>
      <c r="K55" s="56"/>
      <c r="L55" s="66"/>
    </row>
    <row r="56" spans="1:12" s="3" customFormat="1">
      <c r="A56" s="4"/>
      <c r="E56" s="450"/>
      <c r="G56" s="67"/>
      <c r="H56" s="60"/>
      <c r="I56" s="314"/>
      <c r="J56" s="66"/>
      <c r="K56" s="56"/>
      <c r="L56" s="68"/>
    </row>
    <row r="57" spans="1:12" s="3" customFormat="1">
      <c r="A57" s="4"/>
      <c r="E57" s="450"/>
      <c r="G57" s="20"/>
      <c r="H57" s="21"/>
      <c r="I57" s="314"/>
      <c r="J57" s="55"/>
      <c r="K57" s="459"/>
      <c r="L57" s="55"/>
    </row>
    <row r="58" spans="1:12" s="3" customFormat="1">
      <c r="A58" s="4"/>
      <c r="E58" s="450"/>
      <c r="G58" s="20"/>
      <c r="H58" s="21"/>
      <c r="I58" s="314"/>
      <c r="J58" s="55"/>
      <c r="K58" s="459"/>
      <c r="L58" s="55"/>
    </row>
    <row r="59" spans="1:12" s="3" customFormat="1">
      <c r="A59" s="4"/>
      <c r="E59" s="450"/>
      <c r="F59" s="49"/>
      <c r="G59" s="20"/>
      <c r="H59" s="21"/>
      <c r="I59" s="314"/>
      <c r="J59" s="55"/>
      <c r="K59" s="459"/>
      <c r="L59" s="55"/>
    </row>
    <row r="60" spans="1:12" s="3" customFormat="1">
      <c r="A60" s="4"/>
      <c r="E60" s="450"/>
      <c r="G60" s="67"/>
      <c r="H60" s="82"/>
      <c r="I60" s="316"/>
      <c r="J60" s="69"/>
      <c r="K60" s="69"/>
      <c r="L60" s="69"/>
    </row>
    <row r="61" spans="1:12" s="3" customFormat="1">
      <c r="A61" s="4"/>
      <c r="E61" s="450"/>
      <c r="G61" s="67"/>
      <c r="H61" s="82"/>
      <c r="I61" s="316"/>
      <c r="J61" s="69"/>
      <c r="K61" s="69"/>
      <c r="L61" s="69"/>
    </row>
    <row r="62" spans="1:12" s="3" customFormat="1">
      <c r="A62" s="4"/>
      <c r="E62" s="450"/>
      <c r="G62" s="4"/>
      <c r="I62" s="315"/>
      <c r="K62" s="450"/>
    </row>
    <row r="63" spans="1:12" s="3" customFormat="1">
      <c r="A63" s="4"/>
      <c r="E63" s="450"/>
      <c r="G63" s="4"/>
      <c r="I63" s="315"/>
      <c r="K63" s="450"/>
    </row>
    <row r="64" spans="1:12" s="3" customFormat="1">
      <c r="A64" s="4"/>
      <c r="E64" s="450"/>
      <c r="G64" s="4"/>
      <c r="I64" s="315"/>
      <c r="K64" s="450"/>
    </row>
    <row r="65" spans="1:11" s="3" customFormat="1">
      <c r="A65" s="4"/>
      <c r="E65" s="450"/>
      <c r="G65" s="4"/>
      <c r="I65" s="315"/>
      <c r="K65" s="450"/>
    </row>
    <row r="66" spans="1:11" s="3" customFormat="1">
      <c r="A66" s="4"/>
      <c r="E66" s="450"/>
      <c r="G66" s="4"/>
      <c r="I66" s="315"/>
      <c r="K66" s="450"/>
    </row>
    <row r="67" spans="1:11" s="3" customFormat="1">
      <c r="A67" s="4"/>
      <c r="E67" s="450"/>
      <c r="G67" s="4"/>
      <c r="I67" s="315"/>
      <c r="K67" s="450"/>
    </row>
    <row r="68" spans="1:11" s="3" customFormat="1">
      <c r="A68" s="4"/>
      <c r="E68" s="450"/>
      <c r="G68" s="4"/>
      <c r="I68" s="315"/>
      <c r="K68" s="450"/>
    </row>
    <row r="69" spans="1:11" s="3" customFormat="1">
      <c r="A69" s="4"/>
      <c r="E69" s="450"/>
      <c r="G69" s="4"/>
      <c r="I69" s="315"/>
      <c r="K69" s="450"/>
    </row>
    <row r="70" spans="1:11" s="3" customFormat="1">
      <c r="A70" s="4"/>
      <c r="E70" s="450"/>
      <c r="G70" s="4"/>
      <c r="I70" s="315"/>
      <c r="K70" s="450"/>
    </row>
    <row r="71" spans="1:11" s="3" customFormat="1">
      <c r="A71" s="4"/>
      <c r="E71" s="450"/>
      <c r="G71" s="4"/>
      <c r="I71" s="315"/>
      <c r="K71" s="450"/>
    </row>
    <row r="72" spans="1:11" s="3" customFormat="1">
      <c r="A72" s="4"/>
      <c r="E72" s="450"/>
      <c r="G72" s="4"/>
      <c r="I72" s="315"/>
      <c r="K72" s="450"/>
    </row>
    <row r="73" spans="1:11" s="3" customFormat="1">
      <c r="A73" s="4"/>
      <c r="E73" s="450"/>
      <c r="G73" s="4"/>
      <c r="I73" s="315"/>
      <c r="K73" s="450"/>
    </row>
    <row r="74" spans="1:11" s="3" customFormat="1">
      <c r="A74" s="4"/>
      <c r="E74" s="450"/>
      <c r="G74" s="4"/>
      <c r="I74" s="315"/>
      <c r="K74" s="450"/>
    </row>
    <row r="75" spans="1:11" s="3" customFormat="1">
      <c r="A75" s="4"/>
      <c r="E75" s="450"/>
      <c r="G75" s="4"/>
      <c r="I75" s="315"/>
      <c r="K75" s="450"/>
    </row>
    <row r="76" spans="1:11" s="3" customFormat="1">
      <c r="A76" s="4"/>
      <c r="E76" s="450"/>
      <c r="G76" s="4"/>
      <c r="I76" s="315"/>
      <c r="K76" s="450"/>
    </row>
    <row r="77" spans="1:11" s="3" customFormat="1">
      <c r="A77" s="4"/>
      <c r="E77" s="450"/>
      <c r="G77" s="4"/>
      <c r="I77" s="315"/>
      <c r="K77" s="450"/>
    </row>
    <row r="78" spans="1:11" s="3" customFormat="1">
      <c r="A78" s="4"/>
      <c r="E78" s="450"/>
      <c r="G78" s="4"/>
      <c r="I78" s="315"/>
      <c r="K78" s="450"/>
    </row>
    <row r="79" spans="1:11" s="3" customFormat="1">
      <c r="A79" s="4"/>
      <c r="E79" s="450"/>
      <c r="G79" s="4"/>
      <c r="I79" s="315"/>
      <c r="K79" s="450"/>
    </row>
    <row r="80" spans="1:11" s="3" customFormat="1">
      <c r="A80" s="4"/>
      <c r="E80" s="450"/>
      <c r="G80" s="4"/>
      <c r="I80" s="315"/>
      <c r="K80" s="450"/>
    </row>
    <row r="81" spans="1:12" s="3" customFormat="1">
      <c r="A81" s="4"/>
      <c r="E81" s="450"/>
      <c r="G81" s="4"/>
      <c r="I81" s="315"/>
      <c r="K81" s="450"/>
    </row>
    <row r="82" spans="1:12" s="3" customFormat="1">
      <c r="A82" s="4"/>
      <c r="E82" s="450"/>
      <c r="G82" s="4"/>
      <c r="I82" s="315"/>
      <c r="K82" s="450"/>
    </row>
    <row r="83" spans="1:12" s="3" customFormat="1">
      <c r="A83" s="4"/>
      <c r="E83" s="450"/>
      <c r="G83" s="4"/>
      <c r="I83" s="315"/>
      <c r="K83" s="450"/>
    </row>
    <row r="84" spans="1:12" s="3" customFormat="1">
      <c r="A84" s="4"/>
      <c r="E84" s="450"/>
      <c r="G84" s="4"/>
      <c r="I84" s="315"/>
      <c r="K84" s="450"/>
    </row>
    <row r="85" spans="1:12" s="3" customFormat="1">
      <c r="A85" s="4"/>
      <c r="E85" s="450"/>
      <c r="G85" s="4"/>
      <c r="I85" s="315"/>
      <c r="K85" s="450"/>
    </row>
    <row r="86" spans="1:12" s="3" customFormat="1">
      <c r="A86" s="4"/>
      <c r="E86" s="450"/>
      <c r="G86" s="4"/>
      <c r="I86" s="315"/>
      <c r="K86" s="450"/>
    </row>
    <row r="87" spans="1:12" s="3" customFormat="1">
      <c r="A87" s="4"/>
      <c r="E87" s="450"/>
      <c r="G87" s="4"/>
      <c r="I87" s="315"/>
      <c r="K87" s="450"/>
    </row>
    <row r="88" spans="1:12" s="3" customFormat="1">
      <c r="A88" s="4"/>
      <c r="E88" s="450"/>
      <c r="G88" s="4"/>
      <c r="I88" s="315"/>
      <c r="K88" s="450"/>
    </row>
    <row r="89" spans="1:12" s="3" customFormat="1">
      <c r="A89" s="4"/>
      <c r="E89" s="450"/>
      <c r="G89" s="4"/>
      <c r="I89" s="315"/>
      <c r="K89" s="450"/>
    </row>
    <row r="90" spans="1:12" s="3" customFormat="1">
      <c r="A90" s="4"/>
      <c r="E90" s="450"/>
      <c r="G90" s="4"/>
      <c r="I90" s="315"/>
      <c r="K90" s="450"/>
    </row>
    <row r="91" spans="1:12" s="3" customFormat="1">
      <c r="A91" s="4"/>
      <c r="E91" s="450"/>
      <c r="G91" s="4"/>
      <c r="I91" s="315"/>
      <c r="K91" s="450"/>
    </row>
    <row r="92" spans="1:12" s="3" customFormat="1">
      <c r="A92" s="4"/>
      <c r="E92" s="450"/>
      <c r="G92" s="4"/>
      <c r="I92" s="315"/>
      <c r="K92" s="450"/>
    </row>
    <row r="93" spans="1:12" s="3" customFormat="1">
      <c r="A93" s="4"/>
      <c r="E93" s="450"/>
      <c r="G93" s="4"/>
      <c r="I93" s="315"/>
      <c r="K93" s="450"/>
    </row>
    <row r="94" spans="1:12" s="3" customFormat="1">
      <c r="A94" s="4"/>
      <c r="E94" s="450"/>
      <c r="G94" s="4"/>
      <c r="I94" s="315"/>
      <c r="K94" s="450"/>
    </row>
    <row r="95" spans="1:12" s="3" customFormat="1">
      <c r="A95" s="73"/>
      <c r="B95" s="22" t="s">
        <v>2241</v>
      </c>
      <c r="C95" s="22"/>
      <c r="D95" s="70"/>
      <c r="E95" s="70"/>
      <c r="F95" s="71"/>
      <c r="G95" s="4"/>
      <c r="H95" s="82"/>
      <c r="I95" s="316"/>
      <c r="J95" s="69"/>
      <c r="K95" s="69"/>
      <c r="L95" s="69"/>
    </row>
    <row r="96" spans="1:12" s="3" customFormat="1">
      <c r="A96" s="4"/>
      <c r="E96" s="450"/>
      <c r="G96" s="72"/>
      <c r="I96" s="315"/>
      <c r="K96" s="450"/>
    </row>
    <row r="97" spans="1:11" s="3" customFormat="1">
      <c r="A97" s="4"/>
      <c r="E97" s="450"/>
      <c r="G97" s="4"/>
      <c r="I97" s="315"/>
      <c r="K97" s="450"/>
    </row>
    <row r="98" spans="1:11" s="3" customFormat="1">
      <c r="A98" s="4"/>
      <c r="E98" s="450"/>
      <c r="G98" s="4"/>
      <c r="I98" s="315"/>
      <c r="K98" s="450"/>
    </row>
    <row r="99" spans="1:11" s="3" customFormat="1">
      <c r="A99" s="4"/>
      <c r="E99" s="450"/>
      <c r="G99" s="4"/>
      <c r="I99" s="315"/>
      <c r="K99" s="450"/>
    </row>
    <row r="100" spans="1:11" s="3" customFormat="1">
      <c r="A100" s="4"/>
      <c r="E100" s="450"/>
      <c r="G100" s="4"/>
      <c r="I100" s="315"/>
      <c r="K100" s="450"/>
    </row>
    <row r="101" spans="1:11" s="3" customFormat="1">
      <c r="A101" s="4"/>
      <c r="E101" s="450"/>
      <c r="G101" s="4"/>
      <c r="I101" s="315"/>
      <c r="K101" s="450"/>
    </row>
    <row r="102" spans="1:11" s="3" customFormat="1">
      <c r="A102" s="4"/>
      <c r="E102" s="450"/>
      <c r="G102" s="4"/>
      <c r="I102" s="315"/>
      <c r="K102" s="450"/>
    </row>
    <row r="103" spans="1:11" s="3" customFormat="1">
      <c r="A103" s="4"/>
      <c r="E103" s="450"/>
      <c r="G103" s="4"/>
      <c r="I103" s="315"/>
      <c r="K103" s="450"/>
    </row>
    <row r="104" spans="1:11" s="3" customFormat="1">
      <c r="A104" s="4"/>
      <c r="E104" s="450"/>
      <c r="G104" s="4"/>
      <c r="I104" s="315"/>
      <c r="K104" s="450"/>
    </row>
    <row r="105" spans="1:11" s="3" customFormat="1">
      <c r="A105" s="4"/>
      <c r="E105" s="450"/>
      <c r="G105" s="4"/>
      <c r="I105" s="315"/>
      <c r="K105" s="450"/>
    </row>
    <row r="106" spans="1:11" s="3" customFormat="1">
      <c r="A106" s="4"/>
      <c r="E106" s="450"/>
      <c r="G106" s="4"/>
      <c r="I106" s="315"/>
      <c r="K106" s="450"/>
    </row>
    <row r="107" spans="1:11" s="3" customFormat="1">
      <c r="A107" s="4"/>
      <c r="E107" s="450"/>
      <c r="G107" s="4"/>
      <c r="I107" s="315"/>
      <c r="K107" s="450"/>
    </row>
    <row r="108" spans="1:11" s="3" customFormat="1">
      <c r="A108" s="4"/>
      <c r="E108" s="450"/>
      <c r="G108" s="4"/>
      <c r="I108" s="315"/>
      <c r="K108" s="450"/>
    </row>
    <row r="109" spans="1:11" s="3" customFormat="1">
      <c r="A109" s="4"/>
      <c r="E109" s="450"/>
      <c r="G109" s="4"/>
      <c r="I109" s="315"/>
      <c r="K109" s="450"/>
    </row>
    <row r="110" spans="1:11" s="3" customFormat="1">
      <c r="A110" s="4"/>
      <c r="E110" s="450"/>
      <c r="G110" s="4"/>
      <c r="I110" s="315"/>
      <c r="K110" s="450"/>
    </row>
    <row r="111" spans="1:11" s="3" customFormat="1">
      <c r="A111" s="4"/>
      <c r="E111" s="450"/>
      <c r="G111" s="4"/>
      <c r="I111" s="315"/>
      <c r="K111" s="450"/>
    </row>
    <row r="112" spans="1:11" s="3" customFormat="1">
      <c r="A112" s="4"/>
      <c r="E112" s="450"/>
      <c r="G112" s="4"/>
      <c r="I112" s="315"/>
      <c r="K112" s="450"/>
    </row>
    <row r="113" spans="1:11" s="3" customFormat="1">
      <c r="A113" s="4"/>
      <c r="E113" s="450"/>
      <c r="G113" s="4"/>
      <c r="I113" s="315"/>
      <c r="K113" s="450"/>
    </row>
    <row r="114" spans="1:11" s="3" customFormat="1">
      <c r="A114" s="4"/>
      <c r="E114" s="450"/>
      <c r="G114" s="4"/>
      <c r="I114" s="315"/>
      <c r="K114" s="450"/>
    </row>
    <row r="115" spans="1:11" s="3" customFormat="1">
      <c r="A115" s="4"/>
      <c r="E115" s="450"/>
      <c r="G115" s="4"/>
      <c r="I115" s="315"/>
      <c r="K115" s="450"/>
    </row>
    <row r="116" spans="1:11" s="3" customFormat="1">
      <c r="A116" s="4"/>
      <c r="E116" s="450"/>
      <c r="G116" s="4"/>
      <c r="I116" s="315"/>
      <c r="K116" s="450"/>
    </row>
    <row r="117" spans="1:11" s="3" customFormat="1">
      <c r="A117" s="4"/>
      <c r="E117" s="450"/>
      <c r="G117" s="4"/>
      <c r="I117" s="315"/>
      <c r="K117" s="450"/>
    </row>
    <row r="118" spans="1:11" s="3" customFormat="1">
      <c r="A118" s="4"/>
      <c r="E118" s="450"/>
      <c r="G118" s="4"/>
      <c r="I118" s="315"/>
      <c r="K118" s="450"/>
    </row>
    <row r="119" spans="1:11" s="3" customFormat="1">
      <c r="A119" s="4"/>
      <c r="E119" s="450"/>
      <c r="G119" s="4"/>
      <c r="I119" s="315"/>
      <c r="K119" s="450"/>
    </row>
    <row r="120" spans="1:11" s="3" customFormat="1">
      <c r="A120" s="4"/>
      <c r="E120" s="450"/>
      <c r="G120" s="4"/>
      <c r="I120" s="315"/>
      <c r="K120" s="450"/>
    </row>
    <row r="121" spans="1:11" s="3" customFormat="1">
      <c r="A121" s="4"/>
      <c r="E121" s="450"/>
      <c r="G121" s="4"/>
      <c r="I121" s="315"/>
      <c r="K121" s="450"/>
    </row>
    <row r="122" spans="1:11" s="3" customFormat="1">
      <c r="A122" s="4"/>
      <c r="E122" s="450"/>
      <c r="G122" s="4"/>
      <c r="I122" s="315"/>
      <c r="K122" s="450"/>
    </row>
    <row r="123" spans="1:11" s="3" customFormat="1">
      <c r="A123" s="4"/>
      <c r="E123" s="450"/>
      <c r="G123" s="4"/>
      <c r="I123" s="315"/>
      <c r="K123" s="450"/>
    </row>
    <row r="124" spans="1:11" s="3" customFormat="1">
      <c r="A124" s="4"/>
      <c r="E124" s="450"/>
      <c r="G124" s="4"/>
      <c r="I124" s="315"/>
      <c r="K124" s="450"/>
    </row>
    <row r="125" spans="1:11" s="3" customFormat="1">
      <c r="A125" s="4"/>
      <c r="E125" s="450"/>
      <c r="G125" s="4"/>
      <c r="I125" s="315"/>
      <c r="K125" s="450"/>
    </row>
    <row r="126" spans="1:11" s="3" customFormat="1">
      <c r="A126" s="4"/>
      <c r="E126" s="450"/>
      <c r="G126" s="4"/>
      <c r="I126" s="315"/>
      <c r="K126" s="450"/>
    </row>
    <row r="127" spans="1:11" s="3" customFormat="1">
      <c r="A127" s="4"/>
      <c r="E127" s="450"/>
      <c r="G127" s="4"/>
      <c r="I127" s="315"/>
      <c r="K127" s="450"/>
    </row>
    <row r="128" spans="1:11" s="3" customFormat="1">
      <c r="A128" s="4"/>
      <c r="E128" s="450"/>
      <c r="G128" s="4"/>
      <c r="I128" s="315"/>
      <c r="K128" s="450"/>
    </row>
    <row r="129" spans="1:11" s="3" customFormat="1">
      <c r="A129" s="4"/>
      <c r="E129" s="450"/>
      <c r="G129" s="4"/>
      <c r="I129" s="315"/>
      <c r="K129" s="450"/>
    </row>
    <row r="130" spans="1:11" s="3" customFormat="1">
      <c r="A130" s="4"/>
      <c r="E130" s="450"/>
      <c r="G130" s="4"/>
      <c r="I130" s="315"/>
      <c r="K130" s="450"/>
    </row>
    <row r="131" spans="1:11" s="3" customFormat="1">
      <c r="A131" s="4"/>
      <c r="E131" s="450"/>
      <c r="G131" s="4"/>
      <c r="I131" s="315"/>
      <c r="K131" s="450"/>
    </row>
    <row r="132" spans="1:11" s="3" customFormat="1">
      <c r="A132" s="4"/>
      <c r="E132" s="450"/>
      <c r="G132" s="4"/>
      <c r="I132" s="315"/>
      <c r="K132" s="450"/>
    </row>
    <row r="133" spans="1:11" s="3" customFormat="1">
      <c r="A133" s="4"/>
      <c r="E133" s="450"/>
      <c r="G133" s="4"/>
      <c r="I133" s="315"/>
      <c r="K133" s="450"/>
    </row>
    <row r="134" spans="1:11" s="3" customFormat="1">
      <c r="A134" s="4"/>
      <c r="E134" s="450"/>
      <c r="G134" s="4"/>
      <c r="I134" s="315"/>
      <c r="K134" s="450"/>
    </row>
    <row r="135" spans="1:11" s="3" customFormat="1">
      <c r="A135" s="4"/>
      <c r="E135" s="450"/>
      <c r="G135" s="4"/>
      <c r="I135" s="315"/>
      <c r="K135" s="450"/>
    </row>
    <row r="136" spans="1:11" s="3" customFormat="1">
      <c r="A136" s="4"/>
      <c r="E136" s="450"/>
      <c r="G136" s="4"/>
      <c r="I136" s="315"/>
      <c r="K136" s="450"/>
    </row>
    <row r="137" spans="1:11" s="3" customFormat="1">
      <c r="A137" s="4"/>
      <c r="E137" s="450"/>
      <c r="G137" s="4"/>
      <c r="I137" s="315"/>
      <c r="K137" s="450"/>
    </row>
    <row r="138" spans="1:11" s="3" customFormat="1">
      <c r="A138" s="4"/>
      <c r="E138" s="450"/>
      <c r="G138" s="4"/>
      <c r="I138" s="315"/>
      <c r="K138" s="450"/>
    </row>
    <row r="139" spans="1:11" s="3" customFormat="1">
      <c r="A139" s="4"/>
      <c r="E139" s="450"/>
      <c r="G139" s="4"/>
      <c r="I139" s="315"/>
      <c r="K139" s="450"/>
    </row>
    <row r="140" spans="1:11" s="3" customFormat="1">
      <c r="A140" s="4"/>
      <c r="E140" s="450"/>
      <c r="G140" s="4"/>
      <c r="I140" s="315"/>
      <c r="K140" s="450"/>
    </row>
    <row r="141" spans="1:11" s="3" customFormat="1">
      <c r="A141" s="4"/>
      <c r="E141" s="450"/>
      <c r="G141" s="4"/>
      <c r="I141" s="315"/>
      <c r="K141" s="450"/>
    </row>
    <row r="142" spans="1:11" s="3" customFormat="1">
      <c r="A142" s="4"/>
      <c r="E142" s="450"/>
      <c r="G142" s="4"/>
      <c r="I142" s="315"/>
      <c r="K142" s="450"/>
    </row>
    <row r="143" spans="1:11" s="3" customFormat="1">
      <c r="A143" s="4"/>
      <c r="E143" s="450"/>
      <c r="G143" s="4"/>
      <c r="I143" s="315"/>
      <c r="K143" s="450"/>
    </row>
    <row r="144" spans="1:11" s="3" customFormat="1">
      <c r="A144" s="4"/>
      <c r="E144" s="450"/>
      <c r="G144" s="4"/>
      <c r="I144" s="315"/>
      <c r="K144" s="450"/>
    </row>
    <row r="145" spans="1:11" s="3" customFormat="1">
      <c r="A145" s="4"/>
      <c r="E145" s="450"/>
      <c r="G145" s="4"/>
      <c r="I145" s="315"/>
      <c r="K145" s="450"/>
    </row>
    <row r="146" spans="1:11" s="3" customFormat="1">
      <c r="A146" s="4"/>
      <c r="E146" s="450"/>
      <c r="G146" s="4"/>
      <c r="I146" s="315"/>
      <c r="K146" s="450"/>
    </row>
  </sheetData>
  <mergeCells count="8">
    <mergeCell ref="G1:L1"/>
    <mergeCell ref="G2:L2"/>
    <mergeCell ref="A3:D3"/>
    <mergeCell ref="E3:F3"/>
    <mergeCell ref="G3:J3"/>
    <mergeCell ref="A1:F1"/>
    <mergeCell ref="A2:F2"/>
    <mergeCell ref="K3:L3"/>
  </mergeCells>
  <pageMargins left="0.78740157480314965" right="0.55118110236220474" top="0.55118110236220474" bottom="0.55118110236220474" header="0.31496062992125984" footer="0.31496062992125984"/>
  <pageSetup paperSize="9" firstPageNumber="26" pageOrder="overThenDown" orientation="portrait" useFirstPageNumber="1" verticalDpi="0" r:id="rId1"/>
  <headerFooter>
    <oddFooter>&amp;C&amp;"-,Italic"&amp;9Budget Estimates 2018-2019 :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38</vt:i4>
      </vt:variant>
    </vt:vector>
  </HeadingPairs>
  <TitlesOfParts>
    <vt:vector size="73" baseType="lpstr">
      <vt:lpstr>Sheet2</vt:lpstr>
      <vt:lpstr>adim. A1</vt:lpstr>
      <vt:lpstr>EXAM A2</vt:lpstr>
      <vt:lpstr>EVALA3</vt:lpstr>
      <vt:lpstr>FINA4</vt:lpstr>
      <vt:lpstr>UWDA5</vt:lpstr>
      <vt:lpstr>LIBA6</vt:lpstr>
      <vt:lpstr>PPCA&amp;</vt:lpstr>
      <vt:lpstr>AVCA8</vt:lpstr>
      <vt:lpstr>COMA9</vt:lpstr>
      <vt:lpstr>STD.WELA10</vt:lpstr>
      <vt:lpstr>SSDA11</vt:lpstr>
      <vt:lpstr>AMRA12</vt:lpstr>
      <vt:lpstr>AURA13</vt:lpstr>
      <vt:lpstr>NSKA14</vt:lpstr>
      <vt:lpstr>NAGA15</vt:lpstr>
      <vt:lpstr>NANA16</vt:lpstr>
      <vt:lpstr>PUNA17</vt:lpstr>
      <vt:lpstr>MUMA20</vt:lpstr>
      <vt:lpstr>KOLHA21</vt:lpstr>
      <vt:lpstr>EDUA22</vt:lpstr>
      <vt:lpstr>HUMA23</vt:lpstr>
      <vt:lpstr>COMA24</vt:lpstr>
      <vt:lpstr>CONT-A25</vt:lpstr>
      <vt:lpstr>COMP.S.A26</vt:lpstr>
      <vt:lpstr>SCT.THA27</vt:lpstr>
      <vt:lpstr>AGRA28</vt:lpstr>
      <vt:lpstr>HELTHA29</vt:lpstr>
      <vt:lpstr>ASD A30</vt:lpstr>
      <vt:lpstr>KVK A31</vt:lpstr>
      <vt:lpstr>PART B</vt:lpstr>
      <vt:lpstr>PART C</vt:lpstr>
      <vt:lpstr>PART-D</vt:lpstr>
      <vt:lpstr>Sheet3</vt:lpstr>
      <vt:lpstr>Sheet4</vt:lpstr>
      <vt:lpstr>AGRA28!Print_Area</vt:lpstr>
      <vt:lpstr>AMRA12!Print_Area</vt:lpstr>
      <vt:lpstr>'ASD A30'!Print_Area</vt:lpstr>
      <vt:lpstr>AURA13!Print_Area</vt:lpstr>
      <vt:lpstr>AVCA8!Print_Area</vt:lpstr>
      <vt:lpstr>COMA24!Print_Area</vt:lpstr>
      <vt:lpstr>COMA9!Print_Area</vt:lpstr>
      <vt:lpstr>EDUA22!Print_Area</vt:lpstr>
      <vt:lpstr>EVALA3!Print_Area</vt:lpstr>
      <vt:lpstr>'EXAM A2'!Print_Area</vt:lpstr>
      <vt:lpstr>FINA4!Print_Area</vt:lpstr>
      <vt:lpstr>HELTHA29!Print_Area</vt:lpstr>
      <vt:lpstr>HUMA23!Print_Area</vt:lpstr>
      <vt:lpstr>KOLHA21!Print_Area</vt:lpstr>
      <vt:lpstr>'KVK A31'!Print_Area</vt:lpstr>
      <vt:lpstr>LIBA6!Print_Area</vt:lpstr>
      <vt:lpstr>MUMA20!Print_Area</vt:lpstr>
      <vt:lpstr>NAGA15!Print_Area</vt:lpstr>
      <vt:lpstr>NANA16!Print_Area</vt:lpstr>
      <vt:lpstr>NSKA14!Print_Area</vt:lpstr>
      <vt:lpstr>'PART B'!Print_Area</vt:lpstr>
      <vt:lpstr>'PART C'!Print_Area</vt:lpstr>
      <vt:lpstr>'PART-D'!Print_Area</vt:lpstr>
      <vt:lpstr>'PPCA&amp;'!Print_Area</vt:lpstr>
      <vt:lpstr>PUNA17!Print_Area</vt:lpstr>
      <vt:lpstr>SCT.THA27!Print_Area</vt:lpstr>
      <vt:lpstr>Sheet2!Print_Area</vt:lpstr>
      <vt:lpstr>SSDA11!Print_Area</vt:lpstr>
      <vt:lpstr>STD.WELA10!Print_Area</vt:lpstr>
      <vt:lpstr>'adim. A1'!Print_Titles</vt:lpstr>
      <vt:lpstr>COMP.S.A26!Print_Titles</vt:lpstr>
      <vt:lpstr>'CONT-A25'!Print_Titles</vt:lpstr>
      <vt:lpstr>FINA4!Print_Titles</vt:lpstr>
      <vt:lpstr>'PART B'!Print_Titles</vt:lpstr>
      <vt:lpstr>'PART C'!Print_Titles</vt:lpstr>
      <vt:lpstr>SCT.THA27!Print_Titles</vt:lpstr>
      <vt:lpstr>Sheet2!Print_Titles</vt:lpstr>
      <vt:lpstr>UWDA5!Print_Titles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YCMOU</dc:creator>
  <cp:lastModifiedBy>Y-007</cp:lastModifiedBy>
  <cp:lastPrinted>2018-10-16T07:15:12Z</cp:lastPrinted>
  <dcterms:created xsi:type="dcterms:W3CDTF">2017-12-20T06:32:09Z</dcterms:created>
  <dcterms:modified xsi:type="dcterms:W3CDTF">2021-10-26T11:37:39Z</dcterms:modified>
</cp:coreProperties>
</file>